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445226" localSheetId="0">'0503738'!$B$24:$V$24</definedName>
    <definedName name="TR_30200312267_2388445227" localSheetId="0">'0503738'!$B$25:$V$25</definedName>
    <definedName name="TR_30200312267_2388445228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4" i="2"/>
  <c r="R63"/>
  <c r="Q63"/>
  <c r="Q53"/>
  <c r="Q49" s="1"/>
  <c r="R49"/>
  <c r="O49"/>
  <c r="N49"/>
  <c r="M49"/>
  <c r="L49"/>
  <c r="I49"/>
  <c r="R39"/>
  <c r="Q39"/>
  <c r="R38"/>
  <c r="Q38"/>
  <c r="P38"/>
  <c r="O38"/>
  <c r="N38"/>
  <c r="M38"/>
  <c r="L38"/>
  <c r="I38"/>
  <c r="T29"/>
  <c r="R29"/>
  <c r="R28" s="1"/>
  <c r="Q29"/>
  <c r="Q28"/>
  <c r="P28"/>
  <c r="O28"/>
  <c r="N28"/>
  <c r="N64" s="1"/>
  <c r="M28"/>
  <c r="L28"/>
  <c r="K28"/>
  <c r="J28"/>
  <c r="I28"/>
  <c r="T26"/>
  <c r="R26"/>
  <c r="Q26"/>
  <c r="T25"/>
  <c r="R25"/>
  <c r="R23" s="1"/>
  <c r="Q25"/>
  <c r="Q23" s="1"/>
  <c r="Q64" s="1"/>
  <c r="T24"/>
  <c r="R24"/>
  <c r="Q24"/>
  <c r="P23"/>
  <c r="P64" s="1"/>
  <c r="O23"/>
  <c r="O64" s="1"/>
  <c r="N23"/>
  <c r="M23"/>
  <c r="L23"/>
  <c r="L64" s="1"/>
  <c r="I23"/>
  <c r="I64" s="1"/>
  <c r="R64" l="1"/>
</calcChain>
</file>

<file path=xl/sharedStrings.xml><?xml version="1.0" encoding="utf-8"?>
<sst xmlns="http://schemas.openxmlformats.org/spreadsheetml/2006/main" count="242" uniqueCount="147">
  <si>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</si>
  <si>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</si>
  <si>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</si>
  <si>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</si>
  <si>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</si>
  <si>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</si>
  <si>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</si>
  <si>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</si>
  <si>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</si>
  <si>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</si>
  <si>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</si>
  <si>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</si>
  <si>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</si>
  <si>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</si>
  <si>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</si>
  <si>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</si>
  <si>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</si>
  <si>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</si>
  <si>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</si>
  <si>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</si>
  <si>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</si>
  <si>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</si>
  <si>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</si>
  <si>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</si>
  <si>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</si>
  <si>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</si>
  <si>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</si>
  <si>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</si>
  <si>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</si>
  <si>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</si>
  <si>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</si>
  <si>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</si>
  <si>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</si>
  <si>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</si>
  <si>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</si>
  <si>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</si>
  <si>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</si>
  <si>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</si>
  <si>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</si>
  <si>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</si>
  <si>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</si>
  <si>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</si>
  <si>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</si>
  <si>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</si>
  <si>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</si>
  <si>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</si>
  <si>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</si>
  <si>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</si>
  <si>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</si>
  <si>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</si>
  <si>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</si>
  <si>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</si>
  <si>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</si>
  <si>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</si>
  <si>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</si>
  <si>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</si>
  <si>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</si>
  <si>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</si>
  <si>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</si>
  <si>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</si>
  <si>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</si>
  <si>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</si>
  <si>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</si>
  <si>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</si>
  <si>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</si>
  <si>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</si>
  <si>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</si>
  <si>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</si>
  <si>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</si>
  <si>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</si>
  <si>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</si>
  <si>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</si>
  <si>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</si>
  <si>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</si>
  <si>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</si>
  <si>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</si>
  <si>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</si>
  <si>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</si>
  <si>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</si>
  <si>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</si>
  <si>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</si>
  <si>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</si>
  <si>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</si>
  <si>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</si>
  <si>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</si>
  <si>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</si>
  <si>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</si>
  <si>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</si>
  <si>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</si>
  <si>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</si>
  <si>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</si>
  <si>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</si>
  <si>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</si>
  <si>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</si>
  <si>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</si>
  <si>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</si>
  <si>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</si>
  <si>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</si>
  <si>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</si>
  <si>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</si>
  <si>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</si>
  <si>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</si>
  <si>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</si>
  <si>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</si>
  <si>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</si>
  <si>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</si>
  <si>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</si>
  <si>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</si>
  <si>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</si>
  <si>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</si>
  <si>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</si>
  <si>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</si>
  <si>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</si>
  <si>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</si>
  <si>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</si>
  <si>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Гринева Л.Д.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</si>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</sst>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468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62" workbookViewId="0">
      <selection activeCell="I95" sqref="I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SUM(I24:I27)</f>
        <v>306896.63</v>
      </c>
      <c r="J23" s="248"/>
      <c r="K23" s="249"/>
      <c r="L23" s="51">
        <f t="shared" ref="L23:R23" si="0">SUM(L24:L27)</f>
        <v>0</v>
      </c>
      <c r="M23" s="52">
        <f t="shared" si="0"/>
        <v>305152.28999999998</v>
      </c>
      <c r="N23" s="53">
        <f t="shared" si="0"/>
        <v>0</v>
      </c>
      <c r="O23" s="52">
        <f t="shared" si="0"/>
        <v>305151.94</v>
      </c>
      <c r="P23" s="52">
        <f t="shared" si="0"/>
        <v>305151.94</v>
      </c>
      <c r="Q23" s="52">
        <f t="shared" si="0"/>
        <v>0.35000000000582077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29">
        <v>231549.46</v>
      </c>
      <c r="J24" s="230"/>
      <c r="K24" s="231"/>
      <c r="L24" s="60">
        <v>0</v>
      </c>
      <c r="M24" s="60">
        <v>231549.46</v>
      </c>
      <c r="N24" s="61">
        <v>0</v>
      </c>
      <c r="O24" s="62">
        <v>231549.11</v>
      </c>
      <c r="P24" s="60">
        <v>231549.11</v>
      </c>
      <c r="Q24" s="63">
        <f>M24-P24</f>
        <v>0.35000000000582077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29">
        <v>5419</v>
      </c>
      <c r="J25" s="230"/>
      <c r="K25" s="231"/>
      <c r="L25" s="60">
        <v>0</v>
      </c>
      <c r="M25" s="60">
        <v>3675</v>
      </c>
      <c r="N25" s="61">
        <v>0</v>
      </c>
      <c r="O25" s="62">
        <v>3675</v>
      </c>
      <c r="P25" s="60">
        <v>3675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29">
        <v>69928.17</v>
      </c>
      <c r="J26" s="230"/>
      <c r="K26" s="231"/>
      <c r="L26" s="60">
        <v>0</v>
      </c>
      <c r="M26" s="60">
        <v>69927.83</v>
      </c>
      <c r="N26" s="61">
        <v>0</v>
      </c>
      <c r="O26" s="62">
        <v>69927.83</v>
      </c>
      <c r="P26" s="60">
        <v>69927.83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232"/>
      <c r="J27" s="233"/>
      <c r="K27" s="234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206" t="s">
        <v>77</v>
      </c>
      <c r="E28" s="207"/>
      <c r="F28" s="207"/>
      <c r="G28" s="207"/>
      <c r="H28" s="208"/>
      <c r="I28" s="235">
        <f t="shared" ref="I28:R28" si="4">SUM(I29:I30)</f>
        <v>0</v>
      </c>
      <c r="J28" s="236">
        <f t="shared" si="4"/>
        <v>0</v>
      </c>
      <c r="K28" s="237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238"/>
      <c r="J29" s="239"/>
      <c r="K29" s="240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241"/>
      <c r="J30" s="242"/>
      <c r="K30" s="243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82" t="s">
        <v>51</v>
      </c>
      <c r="C32" s="201" t="s">
        <v>52</v>
      </c>
      <c r="D32" s="193" t="s">
        <v>90</v>
      </c>
      <c r="E32" s="220"/>
      <c r="F32" s="220"/>
      <c r="G32" s="220"/>
      <c r="H32" s="198"/>
      <c r="I32" s="193" t="s">
        <v>91</v>
      </c>
      <c r="J32" s="220"/>
      <c r="K32" s="198"/>
      <c r="L32" s="180" t="s">
        <v>55</v>
      </c>
      <c r="M32" s="181"/>
      <c r="N32" s="181"/>
      <c r="O32" s="182"/>
      <c r="P32" s="191" t="s">
        <v>56</v>
      </c>
      <c r="Q32" s="180" t="s">
        <v>57</v>
      </c>
      <c r="R32" s="181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3" t="s">
        <v>59</v>
      </c>
      <c r="M33" s="196" t="s">
        <v>60</v>
      </c>
      <c r="N33" s="197"/>
      <c r="O33" s="198" t="s">
        <v>61</v>
      </c>
      <c r="P33" s="192"/>
      <c r="Q33" s="201" t="s">
        <v>62</v>
      </c>
      <c r="R33" s="193" t="s">
        <v>63</v>
      </c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1" t="s">
        <v>64</v>
      </c>
      <c r="N34" s="201" t="s">
        <v>65</v>
      </c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4"/>
      <c r="M35" s="202"/>
      <c r="N35" s="204"/>
      <c r="O35" s="199"/>
      <c r="P35" s="192"/>
      <c r="Q35" s="202"/>
      <c r="R35" s="203"/>
      <c r="S35" s="48"/>
      <c r="T35" s="48"/>
      <c r="U35" s="48"/>
      <c r="V35" s="48"/>
    </row>
    <row r="36" spans="2:22">
      <c r="B36" s="218"/>
      <c r="C36" s="219"/>
      <c r="D36" s="195"/>
      <c r="E36" s="222"/>
      <c r="F36" s="222"/>
      <c r="G36" s="222"/>
      <c r="H36" s="200"/>
      <c r="I36" s="195"/>
      <c r="J36" s="222"/>
      <c r="K36" s="200"/>
      <c r="L36" s="195"/>
      <c r="M36" s="202"/>
      <c r="N36" s="205"/>
      <c r="O36" s="200"/>
      <c r="P36" s="192"/>
      <c r="Q36" s="202"/>
      <c r="R36" s="203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177" t="s">
        <v>26</v>
      </c>
      <c r="E37" s="178"/>
      <c r="F37" s="178"/>
      <c r="G37" s="178"/>
      <c r="H37" s="179"/>
      <c r="I37" s="180" t="s">
        <v>68</v>
      </c>
      <c r="J37" s="181"/>
      <c r="K37" s="182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83" t="s">
        <v>77</v>
      </c>
      <c r="E38" s="184"/>
      <c r="F38" s="184"/>
      <c r="G38" s="184"/>
      <c r="H38" s="185"/>
      <c r="I38" s="227">
        <f>I39+I63</f>
        <v>17258518</v>
      </c>
      <c r="J38" s="227"/>
      <c r="K38" s="227"/>
      <c r="L38" s="52">
        <f>L39+L63</f>
        <v>0</v>
      </c>
      <c r="M38" s="52">
        <f>M39+M63</f>
        <v>0</v>
      </c>
      <c r="N38" s="52">
        <f>N39+N63</f>
        <v>0</v>
      </c>
      <c r="O38" s="52">
        <f>O39+O63</f>
        <v>0</v>
      </c>
      <c r="P38" s="52">
        <f>P63</f>
        <v>0</v>
      </c>
      <c r="Q38" s="52">
        <f>Q39+Q63</f>
        <v>0</v>
      </c>
      <c r="R38" s="54">
        <f>R39+R63</f>
        <v>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206"/>
      <c r="E39" s="207"/>
      <c r="F39" s="207"/>
      <c r="G39" s="207"/>
      <c r="H39" s="208"/>
      <c r="I39" s="228">
        <v>17258518</v>
      </c>
      <c r="J39" s="228"/>
      <c r="K39" s="228"/>
      <c r="L39" s="105">
        <v>0</v>
      </c>
      <c r="M39" s="105">
        <v>0</v>
      </c>
      <c r="N39" s="105">
        <v>0</v>
      </c>
      <c r="O39" s="105">
        <v>0</v>
      </c>
      <c r="P39" s="106" t="s">
        <v>77</v>
      </c>
      <c r="Q39" s="107">
        <f>M39</f>
        <v>0</v>
      </c>
      <c r="R39" s="108">
        <f>O39</f>
        <v>0</v>
      </c>
      <c r="S39" s="40"/>
      <c r="T39" s="65"/>
      <c r="U39" s="65"/>
      <c r="V39" s="48"/>
    </row>
    <row r="40" spans="2:22" ht="45.75">
      <c r="B40" s="109" t="s">
        <v>96</v>
      </c>
      <c r="C40" s="74" t="s">
        <v>97</v>
      </c>
      <c r="D40" s="206" t="s">
        <v>77</v>
      </c>
      <c r="E40" s="207"/>
      <c r="F40" s="207"/>
      <c r="G40" s="207"/>
      <c r="H40" s="208"/>
      <c r="I40" s="226">
        <v>0</v>
      </c>
      <c r="J40" s="226"/>
      <c r="K40" s="226"/>
      <c r="L40" s="110">
        <v>0</v>
      </c>
      <c r="M40" s="110">
        <v>0</v>
      </c>
      <c r="N40" s="110">
        <v>0</v>
      </c>
      <c r="O40" s="110">
        <v>0</v>
      </c>
      <c r="P40" s="106" t="s">
        <v>77</v>
      </c>
      <c r="Q40" s="110">
        <v>0</v>
      </c>
      <c r="R40" s="111">
        <v>0</v>
      </c>
      <c r="S40" s="40"/>
      <c r="T40" s="65"/>
      <c r="U40" s="65"/>
      <c r="V40" s="48"/>
    </row>
    <row r="41" spans="2:22">
      <c r="B41" s="112"/>
      <c r="C41" s="113" t="s">
        <v>97</v>
      </c>
      <c r="D41" s="114"/>
      <c r="E41" s="115"/>
      <c r="F41" s="115"/>
      <c r="G41" s="115"/>
      <c r="H41" s="116"/>
      <c r="I41" s="212"/>
      <c r="J41" s="213"/>
      <c r="K41" s="214"/>
      <c r="L41" s="117"/>
      <c r="M41" s="117"/>
      <c r="N41" s="117"/>
      <c r="O41" s="117"/>
      <c r="P41" s="118" t="s">
        <v>77</v>
      </c>
      <c r="Q41" s="117"/>
      <c r="R41" s="119"/>
      <c r="S41" s="89"/>
      <c r="T41" s="90"/>
      <c r="U41" s="90"/>
      <c r="V41" s="91"/>
    </row>
    <row r="42" spans="2:22" ht="6.75" hidden="1" customHeight="1">
      <c r="B42" s="109"/>
      <c r="C42" s="74"/>
      <c r="D42" s="120"/>
      <c r="E42" s="121"/>
      <c r="F42" s="121"/>
      <c r="G42" s="121"/>
      <c r="H42" s="122"/>
      <c r="I42" s="209"/>
      <c r="J42" s="210"/>
      <c r="K42" s="211"/>
      <c r="L42" s="110"/>
      <c r="M42" s="110"/>
      <c r="N42" s="110"/>
      <c r="O42" s="110"/>
      <c r="P42" s="106"/>
      <c r="Q42" s="110"/>
      <c r="R42" s="111"/>
      <c r="S42" s="40"/>
      <c r="T42" s="65"/>
      <c r="U42" s="65"/>
      <c r="V42" s="48"/>
    </row>
    <row r="43" spans="2:22" ht="34.5">
      <c r="B43" s="109" t="s">
        <v>98</v>
      </c>
      <c r="C43" s="74" t="s">
        <v>99</v>
      </c>
      <c r="D43" s="206" t="s">
        <v>77</v>
      </c>
      <c r="E43" s="207"/>
      <c r="F43" s="207"/>
      <c r="G43" s="207"/>
      <c r="H43" s="208"/>
      <c r="I43" s="209">
        <v>0</v>
      </c>
      <c r="J43" s="210"/>
      <c r="K43" s="211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99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4.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100</v>
      </c>
      <c r="C46" s="74" t="s">
        <v>101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101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7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>
      <c r="B49" s="109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23">
        <f>I50+I53</f>
        <v>0</v>
      </c>
      <c r="J49" s="224"/>
      <c r="K49" s="225"/>
      <c r="L49" s="123">
        <f>L50+L53</f>
        <v>0</v>
      </c>
      <c r="M49" s="123">
        <f>M50+M53</f>
        <v>0</v>
      </c>
      <c r="N49" s="123">
        <f>N50+N53</f>
        <v>0</v>
      </c>
      <c r="O49" s="123">
        <f>O50+O53</f>
        <v>0</v>
      </c>
      <c r="P49" s="106" t="s">
        <v>77</v>
      </c>
      <c r="Q49" s="123">
        <f>Q50+Q53</f>
        <v>0</v>
      </c>
      <c r="R49" s="124">
        <f>R50+R53</f>
        <v>0</v>
      </c>
      <c r="S49" s="40"/>
      <c r="T49" s="65"/>
      <c r="U49" s="65"/>
      <c r="V49" s="48"/>
    </row>
    <row r="50" spans="2:22" ht="38.25" customHeight="1">
      <c r="B50" s="125" t="s">
        <v>104</v>
      </c>
      <c r="C50" s="74" t="s">
        <v>105</v>
      </c>
      <c r="D50" s="206" t="s">
        <v>77</v>
      </c>
      <c r="E50" s="207"/>
      <c r="F50" s="207"/>
      <c r="G50" s="207"/>
      <c r="H50" s="208"/>
      <c r="I50" s="209">
        <v>0</v>
      </c>
      <c r="J50" s="210"/>
      <c r="K50" s="211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26"/>
      <c r="C51" s="113" t="s">
        <v>105</v>
      </c>
      <c r="D51" s="114"/>
      <c r="E51" s="115"/>
      <c r="F51" s="115"/>
      <c r="G51" s="115"/>
      <c r="H51" s="116"/>
      <c r="I51" s="212"/>
      <c r="J51" s="213"/>
      <c r="K51" s="214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25"/>
      <c r="C52" s="74"/>
      <c r="D52" s="120"/>
      <c r="E52" s="121"/>
      <c r="F52" s="121"/>
      <c r="G52" s="121"/>
      <c r="H52" s="122"/>
      <c r="I52" s="209"/>
      <c r="J52" s="210"/>
      <c r="K52" s="211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 ht="34.5">
      <c r="B53" s="125" t="s">
        <v>106</v>
      </c>
      <c r="C53" s="74" t="s">
        <v>107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05">
        <v>0</v>
      </c>
      <c r="N53" s="110">
        <v>0</v>
      </c>
      <c r="O53" s="110">
        <v>0</v>
      </c>
      <c r="P53" s="106" t="s">
        <v>77</v>
      </c>
      <c r="Q53" s="107">
        <f>M53</f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107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0.75" customHeight="1" thickBot="1">
      <c r="B55" s="125"/>
      <c r="C55" s="127"/>
      <c r="D55" s="128"/>
      <c r="E55" s="129"/>
      <c r="F55" s="129"/>
      <c r="G55" s="129"/>
      <c r="H55" s="130"/>
      <c r="I55" s="215"/>
      <c r="J55" s="216"/>
      <c r="K55" s="217"/>
      <c r="L55" s="131"/>
      <c r="M55" s="131"/>
      <c r="N55" s="131"/>
      <c r="O55" s="131"/>
      <c r="P55" s="132"/>
      <c r="Q55" s="131"/>
      <c r="R55" s="133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34" t="s">
        <v>109</v>
      </c>
      <c r="U56" s="134"/>
      <c r="V56" s="48"/>
    </row>
    <row r="57" spans="2:22" ht="15" customHeight="1">
      <c r="B57" s="182" t="s">
        <v>51</v>
      </c>
      <c r="C57" s="201" t="s">
        <v>52</v>
      </c>
      <c r="D57" s="193" t="s">
        <v>53</v>
      </c>
      <c r="E57" s="220"/>
      <c r="F57" s="220"/>
      <c r="G57" s="220"/>
      <c r="H57" s="198"/>
      <c r="I57" s="193" t="s">
        <v>91</v>
      </c>
      <c r="J57" s="220"/>
      <c r="K57" s="198"/>
      <c r="L57" s="180" t="s">
        <v>55</v>
      </c>
      <c r="M57" s="181"/>
      <c r="N57" s="181"/>
      <c r="O57" s="182"/>
      <c r="P57" s="191" t="s">
        <v>56</v>
      </c>
      <c r="Q57" s="180" t="s">
        <v>57</v>
      </c>
      <c r="R57" s="181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3" t="s">
        <v>59</v>
      </c>
      <c r="M58" s="196" t="s">
        <v>60</v>
      </c>
      <c r="N58" s="197"/>
      <c r="O58" s="198" t="s">
        <v>61</v>
      </c>
      <c r="P58" s="192"/>
      <c r="Q58" s="201" t="s">
        <v>62</v>
      </c>
      <c r="R58" s="193" t="s">
        <v>63</v>
      </c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1" t="s">
        <v>64</v>
      </c>
      <c r="N59" s="201" t="s">
        <v>65</v>
      </c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4"/>
      <c r="M60" s="202"/>
      <c r="N60" s="204"/>
      <c r="O60" s="199"/>
      <c r="P60" s="192"/>
      <c r="Q60" s="202"/>
      <c r="R60" s="203"/>
      <c r="S60" s="40"/>
      <c r="T60" s="135">
        <v>0</v>
      </c>
      <c r="U60" s="135"/>
      <c r="V60" s="48"/>
    </row>
    <row r="61" spans="2:22">
      <c r="B61" s="218"/>
      <c r="C61" s="219"/>
      <c r="D61" s="195"/>
      <c r="E61" s="222"/>
      <c r="F61" s="222"/>
      <c r="G61" s="222"/>
      <c r="H61" s="200"/>
      <c r="I61" s="195"/>
      <c r="J61" s="222"/>
      <c r="K61" s="200"/>
      <c r="L61" s="195"/>
      <c r="M61" s="202"/>
      <c r="N61" s="205"/>
      <c r="O61" s="200"/>
      <c r="P61" s="192"/>
      <c r="Q61" s="202"/>
      <c r="R61" s="203"/>
      <c r="S61" s="40"/>
      <c r="T61" s="135">
        <v>0</v>
      </c>
      <c r="U61" s="135"/>
      <c r="V61" s="48"/>
    </row>
    <row r="62" spans="2:22" ht="15.75" thickBot="1">
      <c r="B62" s="41" t="s">
        <v>66</v>
      </c>
      <c r="C62" s="46" t="s">
        <v>67</v>
      </c>
      <c r="D62" s="177" t="s">
        <v>26</v>
      </c>
      <c r="E62" s="178"/>
      <c r="F62" s="178"/>
      <c r="G62" s="178"/>
      <c r="H62" s="179"/>
      <c r="I62" s="180" t="s">
        <v>68</v>
      </c>
      <c r="J62" s="181"/>
      <c r="K62" s="182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135">
        <v>0</v>
      </c>
      <c r="U62" s="135"/>
      <c r="V62" s="48"/>
    </row>
    <row r="63" spans="2:22" ht="34.5">
      <c r="B63" s="136" t="s">
        <v>110</v>
      </c>
      <c r="C63" s="50" t="s">
        <v>111</v>
      </c>
      <c r="D63" s="183"/>
      <c r="E63" s="184"/>
      <c r="F63" s="184"/>
      <c r="G63" s="184"/>
      <c r="H63" s="185"/>
      <c r="I63" s="186">
        <v>0</v>
      </c>
      <c r="J63" s="186"/>
      <c r="K63" s="186"/>
      <c r="L63" s="137">
        <v>0</v>
      </c>
      <c r="M63" s="137">
        <v>0</v>
      </c>
      <c r="N63" s="137">
        <v>0</v>
      </c>
      <c r="O63" s="137">
        <v>0</v>
      </c>
      <c r="P63" s="137">
        <v>0</v>
      </c>
      <c r="Q63" s="138">
        <f>M63-P63</f>
        <v>0</v>
      </c>
      <c r="R63" s="139">
        <f>O63-P63</f>
        <v>0</v>
      </c>
      <c r="S63" s="40"/>
      <c r="T63" s="135">
        <v>0</v>
      </c>
      <c r="U63" s="135"/>
      <c r="V63" s="48"/>
    </row>
    <row r="64" spans="2:22" ht="15.75" thickBot="1">
      <c r="B64" s="140" t="s">
        <v>112</v>
      </c>
      <c r="C64" s="127" t="s">
        <v>113</v>
      </c>
      <c r="D64" s="187" t="s">
        <v>77</v>
      </c>
      <c r="E64" s="188"/>
      <c r="F64" s="188"/>
      <c r="G64" s="188"/>
      <c r="H64" s="189"/>
      <c r="I64" s="190">
        <f>I23+I28+I38</f>
        <v>17565414.629999999</v>
      </c>
      <c r="J64" s="190"/>
      <c r="K64" s="190"/>
      <c r="L64" s="141">
        <f t="shared" ref="L64:R64" si="5">L23+L28+L38</f>
        <v>0</v>
      </c>
      <c r="M64" s="141">
        <f t="shared" si="5"/>
        <v>305152.28999999998</v>
      </c>
      <c r="N64" s="141">
        <f t="shared" si="5"/>
        <v>0</v>
      </c>
      <c r="O64" s="141">
        <f t="shared" si="5"/>
        <v>305151.94</v>
      </c>
      <c r="P64" s="141">
        <f t="shared" si="5"/>
        <v>305151.94</v>
      </c>
      <c r="Q64" s="141">
        <f t="shared" si="5"/>
        <v>0.35000000000582077</v>
      </c>
      <c r="R64" s="142">
        <f t="shared" si="5"/>
        <v>0</v>
      </c>
      <c r="S64" s="48"/>
      <c r="T64" s="48"/>
      <c r="U64" s="48"/>
      <c r="V64" s="48"/>
    </row>
    <row r="66" spans="2:18" s="48" customFormat="1" ht="12.75" customHeight="1">
      <c r="B66" s="48" t="s">
        <v>114</v>
      </c>
      <c r="C66" s="143"/>
      <c r="D66" s="143"/>
      <c r="E66" s="143"/>
      <c r="F66" s="143"/>
      <c r="G66" s="143"/>
      <c r="H66" s="144"/>
      <c r="I66" s="173" t="s">
        <v>115</v>
      </c>
      <c r="J66" s="173"/>
      <c r="K66" s="173"/>
      <c r="L66" s="173"/>
      <c r="M66" s="176" t="s">
        <v>116</v>
      </c>
      <c r="N66" s="176"/>
      <c r="O66" s="146"/>
      <c r="P66" s="173" t="s">
        <v>117</v>
      </c>
      <c r="Q66" s="173"/>
      <c r="R66" s="143"/>
    </row>
    <row r="67" spans="2:18" s="48" customFormat="1" ht="12.75" customHeight="1">
      <c r="C67" s="143"/>
      <c r="D67" s="143"/>
      <c r="E67" s="143"/>
      <c r="F67" s="143"/>
      <c r="G67" s="143"/>
      <c r="H67" s="3" t="s">
        <v>118</v>
      </c>
      <c r="I67" s="175" t="s">
        <v>119</v>
      </c>
      <c r="J67" s="175"/>
      <c r="K67" s="175"/>
      <c r="L67" s="175"/>
      <c r="M67" s="176" t="s">
        <v>120</v>
      </c>
      <c r="N67" s="176"/>
      <c r="O67" s="3" t="s">
        <v>118</v>
      </c>
      <c r="P67" s="172" t="s">
        <v>119</v>
      </c>
      <c r="Q67" s="172"/>
    </row>
    <row r="68" spans="2:18" s="48" customFormat="1" ht="12.75" customHeight="1"/>
    <row r="69" spans="2:18" s="48" customFormat="1" ht="30" customHeight="1">
      <c r="B69" s="48" t="s">
        <v>121</v>
      </c>
      <c r="C69" s="143"/>
      <c r="D69" s="143"/>
      <c r="E69" s="143"/>
      <c r="F69" s="143"/>
      <c r="G69" s="143"/>
      <c r="H69" s="144"/>
      <c r="I69" s="173" t="s">
        <v>139</v>
      </c>
      <c r="J69" s="173"/>
      <c r="K69" s="173"/>
      <c r="L69" s="173"/>
      <c r="M69" s="174" t="s">
        <v>122</v>
      </c>
      <c r="N69" s="174"/>
      <c r="O69" s="263" t="s">
        <v>140</v>
      </c>
      <c r="P69" s="173"/>
      <c r="Q69" s="173"/>
      <c r="R69" s="173"/>
    </row>
    <row r="70" spans="2:18" s="48" customFormat="1" ht="34.5" customHeight="1">
      <c r="B70" s="147" t="s">
        <v>123</v>
      </c>
      <c r="C70" s="143"/>
      <c r="D70" s="143"/>
      <c r="E70" s="143"/>
      <c r="F70" s="143"/>
      <c r="G70" s="143"/>
      <c r="H70" s="3" t="s">
        <v>118</v>
      </c>
      <c r="I70" s="175" t="s">
        <v>119</v>
      </c>
      <c r="J70" s="175"/>
      <c r="K70" s="175"/>
      <c r="L70" s="175"/>
      <c r="O70" s="172" t="s">
        <v>124</v>
      </c>
      <c r="P70" s="172"/>
      <c r="Q70" s="172"/>
      <c r="R70" s="172"/>
    </row>
    <row r="71" spans="2:18" s="48" customFormat="1" ht="12.75" customHeight="1">
      <c r="M71" s="176" t="s">
        <v>125</v>
      </c>
      <c r="N71" s="176"/>
      <c r="O71" s="145" t="s">
        <v>141</v>
      </c>
      <c r="P71" s="144"/>
      <c r="Q71" s="173" t="s">
        <v>142</v>
      </c>
      <c r="R71" s="173"/>
    </row>
    <row r="72" spans="2:18" s="48" customFormat="1" ht="12.75" customHeight="1">
      <c r="O72" s="3" t="s">
        <v>126</v>
      </c>
      <c r="P72" s="3" t="s">
        <v>118</v>
      </c>
      <c r="Q72" s="172" t="s">
        <v>119</v>
      </c>
      <c r="R72" s="172"/>
    </row>
    <row r="73" spans="2:18" s="48" customFormat="1" ht="27" customHeight="1">
      <c r="B73" s="48" t="s">
        <v>127</v>
      </c>
      <c r="C73" s="263" t="s">
        <v>143</v>
      </c>
      <c r="D73" s="173"/>
      <c r="E73" s="173"/>
      <c r="F73" s="173"/>
      <c r="G73" s="173"/>
      <c r="H73" s="173"/>
      <c r="I73" s="146"/>
      <c r="J73" s="146"/>
      <c r="K73" s="146"/>
      <c r="L73" s="173" t="s">
        <v>144</v>
      </c>
      <c r="M73" s="173"/>
      <c r="N73" s="264" t="s">
        <v>145</v>
      </c>
      <c r="O73" s="264"/>
    </row>
    <row r="74" spans="2:18" s="48" customFormat="1" ht="12.75" customHeight="1">
      <c r="C74" s="143"/>
      <c r="D74" s="143"/>
      <c r="E74" s="143"/>
      <c r="F74" s="143"/>
      <c r="G74" s="143"/>
      <c r="H74" s="148" t="s">
        <v>126</v>
      </c>
      <c r="I74" s="172" t="s">
        <v>118</v>
      </c>
      <c r="J74" s="172"/>
      <c r="K74" s="172"/>
      <c r="L74" s="172" t="s">
        <v>119</v>
      </c>
      <c r="M74" s="172"/>
      <c r="N74" s="172" t="s">
        <v>128</v>
      </c>
      <c r="O74" s="172"/>
    </row>
    <row r="75" spans="2:18" s="48" customFormat="1" ht="12.75" customHeight="1"/>
    <row r="76" spans="2:18" s="48" customFormat="1" ht="12.75" customHeight="1">
      <c r="B76" s="161" t="s">
        <v>146</v>
      </c>
      <c r="C76" s="161"/>
      <c r="D76" s="161"/>
      <c r="E76" s="161"/>
      <c r="F76" s="161"/>
      <c r="G76" s="161"/>
    </row>
    <row r="77" spans="2:18" s="48" customFormat="1" ht="12.75" customHeight="1"/>
    <row r="78" spans="2:18" s="48" customFormat="1" ht="12.75" hidden="1" customHeight="1" thickBot="1"/>
    <row r="79" spans="2:18" s="48" customFormat="1" ht="48" hidden="1" customHeight="1" thickTop="1" thickBot="1">
      <c r="C79" s="162"/>
      <c r="D79" s="163"/>
      <c r="E79" s="163"/>
      <c r="F79" s="163"/>
      <c r="G79" s="163"/>
      <c r="H79" s="163"/>
      <c r="I79" s="163"/>
      <c r="J79" s="163"/>
      <c r="K79" s="164" t="s">
        <v>129</v>
      </c>
      <c r="L79" s="164"/>
      <c r="M79" s="164"/>
      <c r="N79" s="165"/>
    </row>
    <row r="80" spans="2:18" ht="3.75" hidden="1" customHeight="1" thickTop="1" thickBot="1">
      <c r="C80" s="166"/>
      <c r="D80" s="166"/>
      <c r="E80" s="166"/>
      <c r="F80" s="166"/>
      <c r="G80" s="166"/>
      <c r="H80" s="166"/>
      <c r="I80" s="166"/>
      <c r="J80" s="166"/>
      <c r="K80" s="167"/>
      <c r="L80" s="167"/>
      <c r="M80" s="167"/>
      <c r="N80" s="167"/>
    </row>
    <row r="81" spans="3:14" ht="13.5" hidden="1" customHeight="1" thickTop="1">
      <c r="C81" s="168" t="s">
        <v>130</v>
      </c>
      <c r="D81" s="169"/>
      <c r="E81" s="169"/>
      <c r="F81" s="169"/>
      <c r="G81" s="169"/>
      <c r="H81" s="169"/>
      <c r="I81" s="169"/>
      <c r="J81" s="169"/>
      <c r="K81" s="170"/>
      <c r="L81" s="170"/>
      <c r="M81" s="170"/>
      <c r="N81" s="171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9"/>
      <c r="L82" s="159"/>
      <c r="M82" s="159"/>
      <c r="N82" s="160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135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136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137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5.75" hidden="1" thickBot="1">
      <c r="C89" s="153" t="s">
        <v>138</v>
      </c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6"/>
    </row>
    <row r="90" spans="3:14" ht="3.75" hidden="1" customHeight="1" thickTop="1">
      <c r="C90" s="157"/>
      <c r="D90" s="157"/>
      <c r="E90" s="157"/>
      <c r="F90" s="157"/>
      <c r="G90" s="157"/>
      <c r="H90" s="157"/>
      <c r="I90" s="157"/>
      <c r="J90" s="157"/>
      <c r="K90" s="158"/>
      <c r="L90" s="158"/>
      <c r="M90" s="158"/>
      <c r="N90" s="158"/>
    </row>
    <row r="91" spans="3:14" hidden="1"/>
  </sheetData>
  <mergeCells count="152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'0503738'!TR_30200312267_2388445226</vt:lpstr>
      <vt:lpstr>'0503738'!TR_30200312267_2388445227</vt:lpstr>
      <vt:lpstr>'0503738'!TR_30200312267_2388445228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2024-03-22T07:37:27Z</cp:lastPrinted>
  <dcterms:created xsi:type="dcterms:W3CDTF">2024-03-14T08:48:28Z</dcterms:created>
  <dcterms:modified xsi:type="dcterms:W3CDTF">2024-03-22T07:37:33Z</dcterms:modified>
</cp:coreProperties>
</file>