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17830015345" localSheetId="0">'0503730'!$F$136:$J$145</definedName>
    <definedName name="TR_17830015345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2"/>
  <c r="K117"/>
  <c r="G117"/>
  <c r="H115"/>
  <c r="H118" s="1"/>
  <c r="F115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K103" s="1"/>
  <c r="K115" s="1"/>
  <c r="K118" s="1"/>
  <c r="G104"/>
  <c r="G103" s="1"/>
  <c r="J103"/>
  <c r="J115" s="1"/>
  <c r="J118" s="1"/>
  <c r="I103"/>
  <c r="I115" s="1"/>
  <c r="I118" s="1"/>
  <c r="H103"/>
  <c r="F103"/>
  <c r="E103"/>
  <c r="E115" s="1"/>
  <c r="E118" s="1"/>
  <c r="D103"/>
  <c r="D115" s="1"/>
  <c r="D118" s="1"/>
  <c r="K102"/>
  <c r="G102"/>
  <c r="K100"/>
  <c r="G100"/>
  <c r="K99"/>
  <c r="G99"/>
  <c r="K97"/>
  <c r="G97"/>
  <c r="K96"/>
  <c r="G96"/>
  <c r="G115" s="1"/>
  <c r="G118" s="1"/>
  <c r="J87"/>
  <c r="D87"/>
  <c r="D88" s="1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K55" s="1"/>
  <c r="K87" s="1"/>
  <c r="G56"/>
  <c r="G55" s="1"/>
  <c r="G87" s="1"/>
  <c r="J55"/>
  <c r="I55"/>
  <c r="I87" s="1"/>
  <c r="H55"/>
  <c r="H87" s="1"/>
  <c r="F55"/>
  <c r="F87" s="1"/>
  <c r="E55"/>
  <c r="E87" s="1"/>
  <c r="D55"/>
  <c r="I53"/>
  <c r="F53"/>
  <c r="D53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E53" s="1"/>
  <c r="D33"/>
  <c r="K31"/>
  <c r="G31"/>
  <c r="K30"/>
  <c r="K33" s="1"/>
  <c r="G30"/>
  <c r="K29"/>
  <c r="G29"/>
  <c r="G33" s="1"/>
  <c r="K28"/>
  <c r="K53" s="1"/>
  <c r="K88" s="1"/>
  <c r="J28"/>
  <c r="J53" s="1"/>
  <c r="J88" s="1"/>
  <c r="I28"/>
  <c r="H28"/>
  <c r="H53" s="1"/>
  <c r="H88" s="1"/>
  <c r="F28"/>
  <c r="E28"/>
  <c r="D28"/>
  <c r="K26"/>
  <c r="G26"/>
  <c r="K25"/>
  <c r="G25"/>
  <c r="K24"/>
  <c r="G24"/>
  <c r="G28" s="1"/>
  <c r="E88" l="1"/>
  <c r="F88"/>
  <c r="I88"/>
  <c r="G53"/>
  <c r="G88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<sst xmlns="http://schemas.openxmlformats.org/spreadsheetml/2006/main" count="461" uniqueCount="277">
  <si>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</si>
  <si>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</si>
  <si>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</si>
  <si>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</si>
  <si>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</si>
  <si>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</si>
  <si>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</si>
  <si>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</si>
  <si>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</si>
  <si>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2021 г.</t>
  </si>
  <si>
    <t>Форма по ОКУД</t>
  </si>
  <si>
    <t>0503730</t>
  </si>
  <si>
    <t>01.01.2021</t>
  </si>
  <si>
    <t>RDT</t>
  </si>
  <si>
    <t>Дата</t>
  </si>
  <si>
    <t>ROD</t>
  </si>
  <si>
    <t>ОКВЭД</t>
  </si>
  <si>
    <t>85.14</t>
  </si>
  <si>
    <t>Учреждение</t>
  </si>
  <si>
    <t>по ОКПО</t>
  </si>
  <si>
    <t>41933318</t>
  </si>
  <si>
    <t>3</t>
  </si>
  <si>
    <t>VID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</si>
  <si>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</si>
  <si>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ИНН</t>
  </si>
  <si>
    <t>3128028037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</si>
  <si>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</si>
  <si>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</si>
  <si>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</si>
  <si>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</si>
  <si>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</si>
  <si>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</si>
  <si>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</si>
  <si>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</si>
  <si>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</si>
  <si>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</si>
  <si>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</si>
  <si>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</si>
  <si>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</si>
  <si>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</si>
  <si>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</si>
  <si>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</si>
  <si>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</si>
  <si>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</si>
  <si>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</si>
  <si>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</si>
  <si>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</si>
  <si>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</si>
  <si>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</si>
  <si>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</si>
  <si>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</si>
  <si>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</si>
  <si>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</si>
  <si>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</si>
  <si>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</si>
  <si>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</si>
  <si>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</si>
  <si>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</si>
  <si>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</si>
  <si>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</si>
  <si>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</si>
  <si>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</si>
  <si>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</si>
  <si>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Иванова Т.М.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</si>
  <si>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</si>
  <si>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</si>
  <si>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</si>
  <si>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</si>
  <si>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</si>
  <si>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</si>
  <si>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</si>
  <si>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</si>
  <si>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</si>
  <si>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</si>
  <si>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</si>
  <si>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</si>
  <si>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</si>
  <si>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</si>
  <si>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</si>
  <si>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</si>
  <si>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</si>
  <si>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</si>
  <si>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</si>
  <si>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</si>
  <si>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</si>
  <si>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</si>
  <si>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</si>
  <si>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</si>
  <si>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</si>
  <si>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</si>
  <si>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</si>
  <si>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</si>
  <si>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</si>
  <si>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</si>
  <si>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</si>
  <si>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</si>
  <si>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</si>
  <si>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</si>
  <si>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</si>
  <si>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</si>
  <si>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</si>
  <si>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</si>
  <si>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</si>
  <si>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</si>
  <si>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</si>
  <si>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</si>
  <si>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</si>
  <si>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</si>
  <si>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</si>
  <si>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</si>
  <si>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</si>
  <si>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</si>
  <si>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</si>
  <si>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</si>
  <si>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</si>
  <si>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</si>
  <si>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</si>
  <si>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</si>
  <si>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</si>
  <si>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</si>
  <si>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</si>
  <si>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</si>
  <si>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</si>
  <si>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</si>
  <si>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</si>
  <si>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</si>
  <si>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</si>
  <si>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</si>
  <si>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</si>
  <si>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</si>
  <si>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</si>
  <si>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</si>
  <si>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</si>
  <si>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</si>
  <si>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</si>
  <si>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</si>
  <si>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</si>
  <si>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</si>
  <si>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</si>
  <si>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</si>
  <si>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</si>
  <si>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</si>
  <si>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</si>
  <si>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</si>
  <si>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</si>
  <si>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</si>
  <si>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</si>
  <si>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</si>
  <si>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</si>
  <si>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</si>
  <si>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</si>
  <si>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</si>
  <si>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</si>
  <si>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</si>
  <si>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</si>
  <si>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</si>
  <si>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</si>
  <si>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</si>
  <si>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</si>
  <si>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</si>
  <si>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</si>
  <si>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</si>
  <si>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</si>
  <si>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</si>
  <si>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</si>
  <si>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</si>
  <si>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</si>
  <si>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</si>
  <si>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</si>
  <si>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</si>
  <si>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</si>
  <si>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</si>
  <si>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</si>
  <si>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</si>
  <si>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</si>
  <si>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</si>
  <si>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</si>
  <si>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</si>
  <si>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</si>
  <si>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</si>
  <si>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</si>
  <si>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</si>
  <si>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</si>
  <si>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</si>
  <si>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</si>
  <si>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</si>
  <si>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</si>
  <si>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</si>
  <si>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</si>
  <si>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</si>
  <si>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</si>
  <si>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</si>
  <si>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</si>
  <si>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</si>
  <si>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</si>
  <si>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</si>
  <si>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</si>
  <si>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</si>
  <si>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</si>
  <si>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</si>
  <si>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</si>
  <si>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</si>
  <si>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</si>
  <si>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</si>
  <si>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</si>
  <si>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</si>
  <si>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</si>
  <si>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</si>
  <si>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</si>
  <si>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</si>
  <si>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</si>
  <si>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</si>
  <si>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</si>
  <si>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</si>
  <si>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</si>
  <si>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</si>
  <si>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</si>
  <si>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</si>
  <si>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</si>
  <si>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</si>
  <si>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</si>
  <si>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</si>
  <si>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</si>
  <si>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</si>
  <si>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</si>
  <si>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</si>
  <si>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</si>
  <si>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</si>
  <si>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</si>
  <si>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</si>
  <si>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</si>
  <si>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</si>
  <si>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</si>
  <si>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</si>
  <si>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</si>
  <si>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</si>
  <si>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</si>
  <si>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</si>
  <si>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</si>
  <si>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</si>
  <si>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</si>
  <si>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</si>
  <si>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</si>
  <si>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</si>
  <si>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</si>
  <si>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</si>
  <si>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</si>
  <si>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Гринева Л.Д.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</si>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</sst>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326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topLeftCell="A67" workbookViewId="0">
      <selection activeCell="O17" sqref="O17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44197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86923031.280000001</v>
      </c>
      <c r="F24" s="53">
        <v>450951.95</v>
      </c>
      <c r="G24" s="54">
        <f>D24+E24+F24</f>
        <v>87373983.230000004</v>
      </c>
      <c r="H24" s="52">
        <v>0</v>
      </c>
      <c r="I24" s="53">
        <v>90605647.620000005</v>
      </c>
      <c r="J24" s="53">
        <v>693111.95</v>
      </c>
      <c r="K24" s="55">
        <f>H24+I24+J24</f>
        <v>91298759.570000008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39165008.729999997</v>
      </c>
      <c r="F25" s="53">
        <v>431669.86</v>
      </c>
      <c r="G25" s="54">
        <f>D25+E25+F25</f>
        <v>39596678.589999996</v>
      </c>
      <c r="H25" s="53">
        <v>0</v>
      </c>
      <c r="I25" s="53">
        <v>44277289.770000003</v>
      </c>
      <c r="J25" s="53">
        <v>693111.95</v>
      </c>
      <c r="K25" s="55">
        <f>H25+I25+J25</f>
        <v>44970401.720000006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39165008.729999997</v>
      </c>
      <c r="F26" s="165">
        <v>431669.86</v>
      </c>
      <c r="G26" s="175">
        <f>D26+E26+F26</f>
        <v>39596678.589999996</v>
      </c>
      <c r="H26" s="165">
        <v>0</v>
      </c>
      <c r="I26" s="165">
        <v>44277289.770000003</v>
      </c>
      <c r="J26" s="165">
        <v>693111.95</v>
      </c>
      <c r="K26" s="167">
        <f>H26+I26+J26</f>
        <v>44970401.720000006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47758022.550000004</v>
      </c>
      <c r="F28" s="60">
        <f t="shared" si="0"/>
        <v>19282.090000000026</v>
      </c>
      <c r="G28" s="60">
        <f t="shared" si="0"/>
        <v>47777304.640000008</v>
      </c>
      <c r="H28" s="60">
        <f t="shared" si="0"/>
        <v>0</v>
      </c>
      <c r="I28" s="60">
        <f t="shared" si="0"/>
        <v>46328357.850000001</v>
      </c>
      <c r="J28" s="60">
        <f t="shared" si="0"/>
        <v>0</v>
      </c>
      <c r="K28" s="61">
        <f t="shared" si="0"/>
        <v>46328357.850000001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67073135.189999998</v>
      </c>
      <c r="F34" s="63">
        <v>0</v>
      </c>
      <c r="G34" s="64">
        <f>D34+E34+F34</f>
        <v>67073135.189999998</v>
      </c>
      <c r="H34" s="52">
        <v>0</v>
      </c>
      <c r="I34" s="63">
        <v>67073135.189999998</v>
      </c>
      <c r="J34" s="63">
        <v>0</v>
      </c>
      <c r="K34" s="65">
        <f>H34+I34+J34</f>
        <v>67073135.189999998</v>
      </c>
      <c r="L34" s="33" t="s">
        <v>99</v>
      </c>
      <c r="M34" s="33" t="s">
        <v>98</v>
      </c>
    </row>
    <row r="35" spans="2:13" ht="12.75" customHeight="1">
      <c r="B35" s="56" t="s">
        <v>100</v>
      </c>
      <c r="C35" s="51" t="s">
        <v>101</v>
      </c>
      <c r="D35" s="53">
        <v>0</v>
      </c>
      <c r="E35" s="63">
        <v>245331.6</v>
      </c>
      <c r="F35" s="63">
        <v>16185.53</v>
      </c>
      <c r="G35" s="64">
        <f>D35+E35+F35</f>
        <v>261517.13</v>
      </c>
      <c r="H35" s="53">
        <v>0</v>
      </c>
      <c r="I35" s="63">
        <v>527710.86</v>
      </c>
      <c r="J35" s="63">
        <v>114385.01</v>
      </c>
      <c r="K35" s="65">
        <f>H35+I35+J35</f>
        <v>642095.87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115076489.34</v>
      </c>
      <c r="F53" s="81">
        <f t="shared" si="2"/>
        <v>35467.620000000024</v>
      </c>
      <c r="G53" s="81">
        <f t="shared" si="2"/>
        <v>115111956.96000001</v>
      </c>
      <c r="H53" s="81">
        <f t="shared" si="2"/>
        <v>0</v>
      </c>
      <c r="I53" s="81">
        <f t="shared" si="2"/>
        <v>113929203.89999999</v>
      </c>
      <c r="J53" s="81">
        <f t="shared" si="2"/>
        <v>114385.01</v>
      </c>
      <c r="K53" s="82">
        <f t="shared" si="2"/>
        <v>114043588.91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9103.4699999999993</v>
      </c>
      <c r="F55" s="60">
        <f t="shared" si="3"/>
        <v>150961.03</v>
      </c>
      <c r="G55" s="60">
        <f t="shared" si="3"/>
        <v>160064.5</v>
      </c>
      <c r="H55" s="60">
        <f t="shared" si="3"/>
        <v>22949.7</v>
      </c>
      <c r="I55" s="60">
        <f t="shared" si="3"/>
        <v>0</v>
      </c>
      <c r="J55" s="60">
        <f t="shared" si="3"/>
        <v>161505.62</v>
      </c>
      <c r="K55" s="87">
        <f t="shared" si="3"/>
        <v>184455.32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9103.4699999999993</v>
      </c>
      <c r="F56" s="165">
        <v>150961.03</v>
      </c>
      <c r="G56" s="175">
        <f>D56+E56+F56</f>
        <v>160064.5</v>
      </c>
      <c r="H56" s="165">
        <v>22949.7</v>
      </c>
      <c r="I56" s="165">
        <v>0</v>
      </c>
      <c r="J56" s="165">
        <v>161505.62</v>
      </c>
      <c r="K56" s="167">
        <f>H56+I56+J56</f>
        <v>184455.32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981200</v>
      </c>
      <c r="E68" s="63">
        <v>127257203.06999999</v>
      </c>
      <c r="F68" s="63">
        <v>0</v>
      </c>
      <c r="G68" s="64">
        <f>D68+E68+F68</f>
        <v>128238403.06999999</v>
      </c>
      <c r="H68" s="53">
        <v>5652800</v>
      </c>
      <c r="I68" s="63">
        <v>130514221</v>
      </c>
      <c r="J68" s="75">
        <v>28394.42</v>
      </c>
      <c r="K68" s="55">
        <f>H68+I68+J68</f>
        <v>136195415.41999999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>
        <v>490600</v>
      </c>
      <c r="E69" s="165">
        <v>66467436.200000003</v>
      </c>
      <c r="F69" s="165"/>
      <c r="G69" s="175">
        <f>D69+E69+F69</f>
        <v>66958036.200000003</v>
      </c>
      <c r="H69" s="165">
        <v>2826400</v>
      </c>
      <c r="I69" s="165">
        <v>65736850</v>
      </c>
      <c r="J69" s="165"/>
      <c r="K69" s="167">
        <f>H69+I69+J69</f>
        <v>68563250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/>
      <c r="E71" s="53"/>
      <c r="F71" s="53"/>
      <c r="G71" s="54">
        <f>D71+E71+F71</f>
        <v>0</v>
      </c>
      <c r="H71" s="53"/>
      <c r="I71" s="53"/>
      <c r="J71" s="53"/>
      <c r="K71" s="65">
        <f>H71+I71+J71</f>
        <v>0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981200</v>
      </c>
      <c r="E87" s="101">
        <f t="shared" si="4"/>
        <v>127266306.53999999</v>
      </c>
      <c r="F87" s="101">
        <f t="shared" si="4"/>
        <v>150961.03</v>
      </c>
      <c r="G87" s="101">
        <f t="shared" si="4"/>
        <v>128398467.56999999</v>
      </c>
      <c r="H87" s="101">
        <f t="shared" si="4"/>
        <v>5675749.7000000002</v>
      </c>
      <c r="I87" s="101">
        <f t="shared" si="4"/>
        <v>130514221</v>
      </c>
      <c r="J87" s="101">
        <f t="shared" si="4"/>
        <v>189900.03999999998</v>
      </c>
      <c r="K87" s="102">
        <f t="shared" si="4"/>
        <v>136379870.73999998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981200</v>
      </c>
      <c r="E88" s="104">
        <f t="shared" si="5"/>
        <v>242342795.88</v>
      </c>
      <c r="F88" s="104">
        <f t="shared" si="5"/>
        <v>186428.65000000002</v>
      </c>
      <c r="G88" s="104">
        <f t="shared" si="5"/>
        <v>243510424.53</v>
      </c>
      <c r="H88" s="104">
        <f t="shared" si="5"/>
        <v>5675749.7000000002</v>
      </c>
      <c r="I88" s="104">
        <f t="shared" si="5"/>
        <v>244443424.89999998</v>
      </c>
      <c r="J88" s="104">
        <f t="shared" si="5"/>
        <v>304285.05</v>
      </c>
      <c r="K88" s="105">
        <f t="shared" si="5"/>
        <v>250423459.64999998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0</v>
      </c>
      <c r="F99" s="63">
        <v>0</v>
      </c>
      <c r="G99" s="64">
        <f>D99+E99+F99</f>
        <v>0</v>
      </c>
      <c r="H99" s="63">
        <v>0</v>
      </c>
      <c r="I99" s="63">
        <v>9742.26</v>
      </c>
      <c r="J99" s="63">
        <v>1283.52</v>
      </c>
      <c r="K99" s="55">
        <f>H99+I99+J99</f>
        <v>11025.78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>
        <v>0</v>
      </c>
      <c r="E102" s="63">
        <v>260134</v>
      </c>
      <c r="F102" s="63">
        <v>0</v>
      </c>
      <c r="G102" s="64">
        <f>D102+E102+F102</f>
        <v>260134</v>
      </c>
      <c r="H102" s="63">
        <v>22949.7</v>
      </c>
      <c r="I102" s="63">
        <v>0</v>
      </c>
      <c r="J102" s="63">
        <v>0</v>
      </c>
      <c r="K102" s="55">
        <f>H102+I102+J102</f>
        <v>22949.7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6643.59</v>
      </c>
      <c r="G103" s="60">
        <f>G104+G106+G107+G108</f>
        <v>6643.59</v>
      </c>
      <c r="H103" s="60">
        <f>H106+H107+H108</f>
        <v>0</v>
      </c>
      <c r="I103" s="60">
        <f>I106+I107+I108</f>
        <v>0</v>
      </c>
      <c r="J103" s="60">
        <f>J104+J106+J107+J108</f>
        <v>99905.29</v>
      </c>
      <c r="K103" s="61">
        <f>K104+K106+K107+K108</f>
        <v>99905.29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6643.59</v>
      </c>
      <c r="G104" s="175">
        <f>F104</f>
        <v>6643.59</v>
      </c>
      <c r="H104" s="171" t="s">
        <v>209</v>
      </c>
      <c r="I104" s="171" t="s">
        <v>209</v>
      </c>
      <c r="J104" s="165">
        <v>99905.29</v>
      </c>
      <c r="K104" s="167">
        <f>J104</f>
        <v>99905.29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47765.93</v>
      </c>
      <c r="G109" s="64">
        <f>D109+E109+F109</f>
        <v>47765.93</v>
      </c>
      <c r="H109" s="63">
        <v>0</v>
      </c>
      <c r="I109" s="63">
        <v>0</v>
      </c>
      <c r="J109" s="63">
        <v>12348.35</v>
      </c>
      <c r="K109" s="55">
        <f>H109+I109+J109</f>
        <v>12348.35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142807297.66999999</v>
      </c>
      <c r="F112" s="75">
        <v>0</v>
      </c>
      <c r="G112" s="64">
        <f>D112+E112+F112</f>
        <v>142807297.66999999</v>
      </c>
      <c r="H112" s="112">
        <v>0</v>
      </c>
      <c r="I112" s="75">
        <v>142807297.66999999</v>
      </c>
      <c r="J112" s="75">
        <v>0</v>
      </c>
      <c r="K112" s="55">
        <f>H112+I112+J112</f>
        <v>142807297.66999999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981200</v>
      </c>
      <c r="E113" s="53">
        <v>127257203.06999999</v>
      </c>
      <c r="F113" s="53">
        <v>0</v>
      </c>
      <c r="G113" s="64">
        <f>D113+E113+F113</f>
        <v>128238403.06999999</v>
      </c>
      <c r="H113" s="53">
        <v>5652800</v>
      </c>
      <c r="I113" s="53">
        <v>130514221</v>
      </c>
      <c r="J113" s="53">
        <v>0</v>
      </c>
      <c r="K113" s="55">
        <f>H113+I113+J113</f>
        <v>136167021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1805998.19</v>
      </c>
      <c r="F114" s="53">
        <v>0</v>
      </c>
      <c r="G114" s="64">
        <f>D114+E114+F114</f>
        <v>1805998.19</v>
      </c>
      <c r="H114" s="53">
        <v>0</v>
      </c>
      <c r="I114" s="53">
        <v>2154352.73</v>
      </c>
      <c r="J114" s="53">
        <v>0</v>
      </c>
      <c r="K114" s="55">
        <f>H114+I114+J114</f>
        <v>2154352.73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981200</v>
      </c>
      <c r="E115" s="114">
        <f t="shared" si="6"/>
        <v>272130632.93000001</v>
      </c>
      <c r="F115" s="114">
        <f t="shared" si="6"/>
        <v>54409.520000000004</v>
      </c>
      <c r="G115" s="114">
        <f t="shared" si="6"/>
        <v>273166242.44999999</v>
      </c>
      <c r="H115" s="114">
        <f t="shared" si="6"/>
        <v>5675749.7000000002</v>
      </c>
      <c r="I115" s="114">
        <f t="shared" si="6"/>
        <v>275485613.65999997</v>
      </c>
      <c r="J115" s="114">
        <f t="shared" si="6"/>
        <v>113537.16</v>
      </c>
      <c r="K115" s="115">
        <f t="shared" si="6"/>
        <v>281274900.51999998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-29787837.050000001</v>
      </c>
      <c r="F117" s="53">
        <v>132019.13</v>
      </c>
      <c r="G117" s="54">
        <f>D117+E117+F117</f>
        <v>-29655817.920000002</v>
      </c>
      <c r="H117" s="53">
        <v>0</v>
      </c>
      <c r="I117" s="53">
        <v>-31042188.760000002</v>
      </c>
      <c r="J117" s="53">
        <v>190747.89</v>
      </c>
      <c r="K117" s="55">
        <f>H117+I117+J117</f>
        <v>-30851440.870000001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981200</v>
      </c>
      <c r="E118" s="121">
        <f t="shared" si="7"/>
        <v>242342795.88</v>
      </c>
      <c r="F118" s="121">
        <f t="shared" si="7"/>
        <v>186428.65000000002</v>
      </c>
      <c r="G118" s="121">
        <f t="shared" si="7"/>
        <v>243510424.52999997</v>
      </c>
      <c r="H118" s="121">
        <f t="shared" si="7"/>
        <v>5675749.7000000002</v>
      </c>
      <c r="I118" s="121">
        <f t="shared" si="7"/>
        <v>244443424.89999998</v>
      </c>
      <c r="J118" s="121">
        <f t="shared" si="7"/>
        <v>304285.05000000005</v>
      </c>
      <c r="K118" s="105">
        <f t="shared" si="7"/>
        <v>250423459.64999998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45" right="0.74803149606299213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'0503730'!T_17830015345</vt:lpstr>
      <vt:lpstr>'0503730'!TR_17830015345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2021-03-22T07:09:40Z</cp:lastPrinted>
  <dcterms:created xsi:type="dcterms:W3CDTF">2021-03-16T13:00:14Z</dcterms:created>
  <dcterms:modified xsi:type="dcterms:W3CDTF">2021-03-22T07:09:43Z</dcterms:modified>
</cp:coreProperties>
</file>