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5367" localSheetId="0">'0503738'!$B$24:$U$24</definedName>
    <definedName name="TR_17824571691_1545025368" localSheetId="0">'0503738'!$B$25:$U$25</definedName>
    <definedName name="TR_17824571691_1545025369" localSheetId="0">'0503738'!$B$26:$U$26</definedName>
    <definedName name="TR_17824571691_1545025370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2"/>
  <c r="R64"/>
  <c r="Q64"/>
  <c r="Q54"/>
  <c r="R50"/>
  <c r="Q50"/>
  <c r="O50"/>
  <c r="N50"/>
  <c r="M50"/>
  <c r="L50"/>
  <c r="I50"/>
  <c r="R40"/>
  <c r="Q40"/>
  <c r="R39"/>
  <c r="Q39"/>
  <c r="P39"/>
  <c r="O39"/>
  <c r="N39"/>
  <c r="M39"/>
  <c r="L39"/>
  <c r="I39"/>
  <c r="T30"/>
  <c r="R30"/>
  <c r="Q30"/>
  <c r="Q29" s="1"/>
  <c r="R29"/>
  <c r="P29"/>
  <c r="O29"/>
  <c r="O65" s="1"/>
  <c r="N29"/>
  <c r="M29"/>
  <c r="L29"/>
  <c r="K29"/>
  <c r="J29"/>
  <c r="I29"/>
  <c r="T27"/>
  <c r="R27"/>
  <c r="Q27"/>
  <c r="T26"/>
  <c r="R26"/>
  <c r="Q26"/>
  <c r="T25"/>
  <c r="R25"/>
  <c r="Q25"/>
  <c r="T24"/>
  <c r="R24"/>
  <c r="Q24"/>
  <c r="R23"/>
  <c r="R65" s="1"/>
  <c r="Q23"/>
  <c r="P23"/>
  <c r="P65" s="1"/>
  <c r="O23"/>
  <c r="N23"/>
  <c r="N65" s="1"/>
  <c r="M23"/>
  <c r="M65" s="1"/>
  <c r="L23"/>
  <c r="I23"/>
  <c r="I65" s="1"/>
  <c r="Q65" l="1"/>
</calcChain>
</file>

<file path=xl/sharedStrings.xml><?xml version="1.0" encoding="utf-8"?>
<sst xmlns="http://schemas.openxmlformats.org/spreadsheetml/2006/main" count="243" uniqueCount="149">
  <si>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</si>
  <si>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</si>
  <si>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</si>
  <si>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</si>
  <si>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</si>
  <si>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</si>
  <si>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</si>
  <si>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</si>
  <si>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</si>
  <si>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</si>
  <si>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</si>
  <si>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</si>
  <si>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</si>
  <si>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</si>
  <si>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</si>
  <si>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</si>
  <si>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</si>
  <si>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</si>
  <si>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</si>
  <si>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</si>
  <si>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</si>
  <si>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</si>
  <si>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</si>
  <si>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</si>
  <si>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</si>
  <si>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</si>
  <si>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</si>
  <si>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</si>
  <si>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</si>
  <si>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</si>
  <si>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</si>
  <si>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</si>
  <si>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</si>
  <si>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</si>
  <si>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3128028037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</si>
  <si>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</si>
  <si>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</si>
  <si>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</si>
  <si>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</si>
  <si>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</si>
  <si>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</si>
  <si>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</si>
  <si>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</si>
  <si>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</si>
  <si>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</si>
  <si>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</si>
  <si>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</si>
  <si>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</si>
  <si>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</si>
  <si>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</si>
  <si>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</si>
  <si>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</si>
  <si>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</si>
  <si>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</si>
  <si>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</si>
  <si>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</si>
  <si>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</si>
  <si>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</si>
  <si>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</si>
  <si>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</si>
  <si>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</si>
  <si>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</si>
  <si>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</si>
  <si>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</si>
  <si>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</si>
  <si>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</si>
  <si>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</si>
  <si>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</si>
  <si>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</si>
  <si>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</si>
  <si>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</si>
  <si>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</si>
  <si>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</si>
  <si>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</si>
  <si>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</si>
  <si>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</si>
  <si>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</si>
  <si>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</si>
  <si>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</si>
  <si>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</si>
  <si>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</si>
  <si>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</si>
  <si>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</si>
  <si>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</si>
  <si>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</si>
  <si>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</si>
  <si>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</si>
  <si>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</si>
  <si>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</si>
  <si>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</si>
  <si>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</si>
  <si>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</si>
  <si>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</si>
  <si>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</si>
  <si>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</si>
  <si>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</si>
  <si>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</si>
  <si>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</si>
  <si>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</si>
  <si>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</si>
  <si>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</si>
  <si>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</si>
  <si>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</si>
  <si>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</si>
  <si>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</si>
  <si>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</si>
  <si>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</si>
  <si>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</si>
  <si>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</si>
  <si>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</si>
  <si>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</si>
  <si>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</si>
  <si>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</si>
  <si>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</si>
  <si>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</si>
  <si>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</si>
  <si>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Гринева Л.Д.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</si>
  <si>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</si>
  <si>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</si>
  <si>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</si>
  <si>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</si>
  <si>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</si>
  <si>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</si>
  <si>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</si>
  <si>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</si>
  <si>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</si>
  <si>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</si>
  <si>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</si>
  <si>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</si>
  <si>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</si>
  <si>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</si>
  <si>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</si>
  <si>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</si>
  <si>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</si>
  <si>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</si>
  <si>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</si>
  <si>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</si>
  <si>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</si>
  <si>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</si>
  <si>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</si>
  <si>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</si>
  <si>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</si>
  <si>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</si>
  <si>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</si>
  <si>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</si>
  <si>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>ведущий специалист</t>
  </si>
  <si>
    <t>Черкашина С.Ю.</t>
  </si>
  <si>
    <t>22-18-52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</si>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</sst>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3545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57" workbookViewId="0">
      <selection activeCell="I92" sqref="I9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142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SUM(I24:I28)</f>
        <v>583637.44000000006</v>
      </c>
      <c r="J23" s="246"/>
      <c r="K23" s="247"/>
      <c r="L23" s="49">
        <f t="shared" ref="L23:R23" si="0">SUM(L24:L28)</f>
        <v>0</v>
      </c>
      <c r="M23" s="50">
        <f t="shared" si="0"/>
        <v>491253.61</v>
      </c>
      <c r="N23" s="51">
        <f t="shared" si="0"/>
        <v>0</v>
      </c>
      <c r="O23" s="50">
        <f t="shared" si="0"/>
        <v>460449.11</v>
      </c>
      <c r="P23" s="50">
        <f t="shared" si="0"/>
        <v>460449.11</v>
      </c>
      <c r="Q23" s="50">
        <f t="shared" si="0"/>
        <v>30804.5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0">
        <v>191930</v>
      </c>
      <c r="J24" s="231"/>
      <c r="K24" s="232"/>
      <c r="L24" s="58">
        <v>0</v>
      </c>
      <c r="M24" s="58">
        <v>191930</v>
      </c>
      <c r="N24" s="59">
        <v>0</v>
      </c>
      <c r="O24" s="60">
        <v>161125.5</v>
      </c>
      <c r="P24" s="58">
        <v>161125.5</v>
      </c>
      <c r="Q24" s="61">
        <f>M24-P24</f>
        <v>30804.5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0">
        <v>65369</v>
      </c>
      <c r="J25" s="231"/>
      <c r="K25" s="232"/>
      <c r="L25" s="58">
        <v>0</v>
      </c>
      <c r="M25" s="58">
        <v>53287.92</v>
      </c>
      <c r="N25" s="59">
        <v>0</v>
      </c>
      <c r="O25" s="60">
        <v>53287.92</v>
      </c>
      <c r="P25" s="58">
        <v>53287.92</v>
      </c>
      <c r="Q25" s="61">
        <f t="shared" ref="Q25:Q27" si="1">M25-P25</f>
        <v>0</v>
      </c>
      <c r="R25" s="62">
        <f t="shared" ref="R25:R27" si="2">O25-P25</f>
        <v>0</v>
      </c>
      <c r="S25" s="38" t="s">
        <v>81</v>
      </c>
      <c r="T25" s="63" t="str">
        <f t="shared" ref="T25:T27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0">
        <v>326275.09000000003</v>
      </c>
      <c r="J26" s="231"/>
      <c r="K26" s="232"/>
      <c r="L26" s="58">
        <v>0</v>
      </c>
      <c r="M26" s="58">
        <v>245972.34</v>
      </c>
      <c r="N26" s="59">
        <v>0</v>
      </c>
      <c r="O26" s="60">
        <v>245972.34</v>
      </c>
      <c r="P26" s="58">
        <v>245972.34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0">
        <v>63.35</v>
      </c>
      <c r="J27" s="231"/>
      <c r="K27" s="232"/>
      <c r="L27" s="58">
        <v>0</v>
      </c>
      <c r="M27" s="58">
        <v>63.35</v>
      </c>
      <c r="N27" s="59">
        <v>0</v>
      </c>
      <c r="O27" s="60">
        <v>63.35</v>
      </c>
      <c r="P27" s="58">
        <v>63.35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853</v>
      </c>
      <c r="U27" s="46"/>
    </row>
    <row r="28" spans="2:21" ht="8.25" hidden="1" customHeight="1">
      <c r="B28" s="64"/>
      <c r="C28" s="65"/>
      <c r="D28" s="55"/>
      <c r="E28" s="56"/>
      <c r="F28" s="56"/>
      <c r="G28" s="56"/>
      <c r="H28" s="66"/>
      <c r="I28" s="233"/>
      <c r="J28" s="234"/>
      <c r="K28" s="235"/>
      <c r="L28" s="67"/>
      <c r="M28" s="68"/>
      <c r="N28" s="69"/>
      <c r="O28" s="68"/>
      <c r="P28" s="67"/>
      <c r="Q28" s="68"/>
      <c r="R28" s="70"/>
      <c r="S28" s="46"/>
      <c r="T28" s="46"/>
      <c r="U28" s="46"/>
    </row>
    <row r="29" spans="2:21" ht="68.25">
      <c r="B29" s="71" t="s">
        <v>88</v>
      </c>
      <c r="C29" s="72" t="s">
        <v>89</v>
      </c>
      <c r="D29" s="204" t="s">
        <v>76</v>
      </c>
      <c r="E29" s="205"/>
      <c r="F29" s="205"/>
      <c r="G29" s="205"/>
      <c r="H29" s="206"/>
      <c r="I29" s="236">
        <f t="shared" ref="I29:R29" si="4">SUM(I30:I31)</f>
        <v>0</v>
      </c>
      <c r="J29" s="237">
        <f t="shared" si="4"/>
        <v>0</v>
      </c>
      <c r="K29" s="238">
        <f t="shared" si="4"/>
        <v>0</v>
      </c>
      <c r="L29" s="73">
        <f t="shared" si="4"/>
        <v>0</v>
      </c>
      <c r="M29" s="74">
        <f t="shared" si="4"/>
        <v>0</v>
      </c>
      <c r="N29" s="75">
        <f t="shared" si="4"/>
        <v>0</v>
      </c>
      <c r="O29" s="74">
        <f t="shared" si="4"/>
        <v>0</v>
      </c>
      <c r="P29" s="74">
        <f t="shared" si="4"/>
        <v>0</v>
      </c>
      <c r="Q29" s="74">
        <f t="shared" si="4"/>
        <v>0</v>
      </c>
      <c r="R29" s="76">
        <f t="shared" si="4"/>
        <v>0</v>
      </c>
      <c r="S29" s="46"/>
      <c r="T29" s="46"/>
      <c r="U29" s="46"/>
    </row>
    <row r="30" spans="2:21">
      <c r="B30" s="77"/>
      <c r="C30" s="78" t="s">
        <v>89</v>
      </c>
      <c r="D30" s="79"/>
      <c r="E30" s="80"/>
      <c r="F30" s="80"/>
      <c r="G30" s="80"/>
      <c r="H30" s="81"/>
      <c r="I30" s="239"/>
      <c r="J30" s="240"/>
      <c r="K30" s="241"/>
      <c r="L30" s="82"/>
      <c r="M30" s="82"/>
      <c r="N30" s="83"/>
      <c r="O30" s="84"/>
      <c r="P30" s="82"/>
      <c r="Q30" s="85">
        <f>M30-P30</f>
        <v>0</v>
      </c>
      <c r="R30" s="86">
        <f>O30-P30</f>
        <v>0</v>
      </c>
      <c r="S30" s="87"/>
      <c r="T30" s="88" t="str">
        <f>D30&amp;E30&amp;F30&amp;G30&amp;IF(H30="","000",H30)</f>
        <v>000</v>
      </c>
      <c r="U30" s="89"/>
    </row>
    <row r="31" spans="2:21" ht="0.75" customHeight="1" thickBot="1">
      <c r="B31" s="64"/>
      <c r="C31" s="90"/>
      <c r="D31" s="91"/>
      <c r="E31" s="92"/>
      <c r="F31" s="92"/>
      <c r="G31" s="92"/>
      <c r="H31" s="93"/>
      <c r="I31" s="227"/>
      <c r="J31" s="228"/>
      <c r="K31" s="229"/>
      <c r="L31" s="94"/>
      <c r="M31" s="95"/>
      <c r="N31" s="96"/>
      <c r="O31" s="95"/>
      <c r="P31" s="94"/>
      <c r="Q31" s="95"/>
      <c r="R31" s="97"/>
      <c r="S31" s="46"/>
      <c r="T31" s="46"/>
      <c r="U31" s="46"/>
    </row>
    <row r="32" spans="2:21">
      <c r="B32" s="98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100"/>
      <c r="N32" s="100"/>
      <c r="O32" s="100"/>
      <c r="P32" s="100"/>
      <c r="Q32" s="100"/>
      <c r="R32" s="100" t="s">
        <v>90</v>
      </c>
      <c r="S32" s="46"/>
      <c r="T32" s="46"/>
      <c r="U32" s="46"/>
    </row>
    <row r="33" spans="2:21" ht="15" customHeight="1">
      <c r="B33" s="180" t="s">
        <v>50</v>
      </c>
      <c r="C33" s="199" t="s">
        <v>51</v>
      </c>
      <c r="D33" s="191" t="s">
        <v>91</v>
      </c>
      <c r="E33" s="218"/>
      <c r="F33" s="218"/>
      <c r="G33" s="218"/>
      <c r="H33" s="196"/>
      <c r="I33" s="191" t="s">
        <v>92</v>
      </c>
      <c r="J33" s="218"/>
      <c r="K33" s="196"/>
      <c r="L33" s="178" t="s">
        <v>54</v>
      </c>
      <c r="M33" s="179"/>
      <c r="N33" s="179"/>
      <c r="O33" s="180"/>
      <c r="P33" s="189" t="s">
        <v>55</v>
      </c>
      <c r="Q33" s="178" t="s">
        <v>56</v>
      </c>
      <c r="R33" s="179"/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1" t="s">
        <v>58</v>
      </c>
      <c r="M34" s="194" t="s">
        <v>59</v>
      </c>
      <c r="N34" s="195"/>
      <c r="O34" s="196" t="s">
        <v>60</v>
      </c>
      <c r="P34" s="190"/>
      <c r="Q34" s="199" t="s">
        <v>61</v>
      </c>
      <c r="R34" s="191" t="s">
        <v>62</v>
      </c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199" t="s">
        <v>63</v>
      </c>
      <c r="N35" s="199" t="s">
        <v>64</v>
      </c>
      <c r="O35" s="197"/>
      <c r="P35" s="190"/>
      <c r="Q35" s="200"/>
      <c r="R35" s="201"/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200"/>
      <c r="N36" s="202"/>
      <c r="O36" s="197"/>
      <c r="P36" s="190"/>
      <c r="Q36" s="200"/>
      <c r="R36" s="201"/>
      <c r="S36" s="46"/>
      <c r="T36" s="46"/>
      <c r="U36" s="46"/>
    </row>
    <row r="37" spans="2:21">
      <c r="B37" s="216"/>
      <c r="C37" s="217"/>
      <c r="D37" s="193"/>
      <c r="E37" s="220"/>
      <c r="F37" s="220"/>
      <c r="G37" s="220"/>
      <c r="H37" s="198"/>
      <c r="I37" s="193"/>
      <c r="J37" s="220"/>
      <c r="K37" s="198"/>
      <c r="L37" s="193"/>
      <c r="M37" s="200"/>
      <c r="N37" s="203"/>
      <c r="O37" s="198"/>
      <c r="P37" s="190"/>
      <c r="Q37" s="200"/>
      <c r="R37" s="201"/>
      <c r="S37" s="46"/>
      <c r="T37" s="46"/>
      <c r="U37" s="46"/>
    </row>
    <row r="38" spans="2:21" ht="15.75" thickBot="1">
      <c r="B38" s="39" t="s">
        <v>65</v>
      </c>
      <c r="C38" s="42" t="s">
        <v>66</v>
      </c>
      <c r="D38" s="175" t="s">
        <v>26</v>
      </c>
      <c r="E38" s="176"/>
      <c r="F38" s="176"/>
      <c r="G38" s="176"/>
      <c r="H38" s="177"/>
      <c r="I38" s="178" t="s">
        <v>67</v>
      </c>
      <c r="J38" s="179"/>
      <c r="K38" s="180"/>
      <c r="L38" s="41" t="s">
        <v>7</v>
      </c>
      <c r="M38" s="42" t="s">
        <v>68</v>
      </c>
      <c r="N38" s="43" t="s">
        <v>69</v>
      </c>
      <c r="O38" s="42" t="s">
        <v>70</v>
      </c>
      <c r="P38" s="44" t="s">
        <v>71</v>
      </c>
      <c r="Q38" s="42" t="s">
        <v>72</v>
      </c>
      <c r="R38" s="45" t="s">
        <v>73</v>
      </c>
      <c r="S38" s="46"/>
      <c r="T38" s="46"/>
      <c r="U38" s="46"/>
    </row>
    <row r="39" spans="2:21" ht="57">
      <c r="B39" s="101" t="s">
        <v>93</v>
      </c>
      <c r="C39" s="48" t="s">
        <v>94</v>
      </c>
      <c r="D39" s="181" t="s">
        <v>76</v>
      </c>
      <c r="E39" s="182"/>
      <c r="F39" s="182"/>
      <c r="G39" s="182"/>
      <c r="H39" s="183"/>
      <c r="I39" s="225">
        <f>I40+I64</f>
        <v>0</v>
      </c>
      <c r="J39" s="225"/>
      <c r="K39" s="225"/>
      <c r="L39" s="50">
        <f>L40+L64</f>
        <v>0</v>
      </c>
      <c r="M39" s="50">
        <f>M40+M64</f>
        <v>1283.52</v>
      </c>
      <c r="N39" s="50">
        <f>N40+N64</f>
        <v>0</v>
      </c>
      <c r="O39" s="50">
        <f>O40+O64</f>
        <v>1283.52</v>
      </c>
      <c r="P39" s="50">
        <f>P64</f>
        <v>0</v>
      </c>
      <c r="Q39" s="50">
        <f>Q40+Q64</f>
        <v>1283.52</v>
      </c>
      <c r="R39" s="52">
        <f>R40+R64</f>
        <v>1283.52</v>
      </c>
      <c r="S39" s="46"/>
      <c r="T39" s="46"/>
      <c r="U39" s="46"/>
    </row>
    <row r="40" spans="2:21">
      <c r="B40" s="102" t="s">
        <v>95</v>
      </c>
      <c r="C40" s="72" t="s">
        <v>96</v>
      </c>
      <c r="D40" s="204"/>
      <c r="E40" s="205"/>
      <c r="F40" s="205"/>
      <c r="G40" s="205"/>
      <c r="H40" s="206"/>
      <c r="I40" s="226">
        <v>0</v>
      </c>
      <c r="J40" s="226"/>
      <c r="K40" s="226"/>
      <c r="L40" s="103">
        <v>0</v>
      </c>
      <c r="M40" s="103">
        <v>1283.52</v>
      </c>
      <c r="N40" s="103">
        <v>0</v>
      </c>
      <c r="O40" s="103">
        <v>1283.52</v>
      </c>
      <c r="P40" s="104" t="s">
        <v>76</v>
      </c>
      <c r="Q40" s="105">
        <f>M40</f>
        <v>1283.52</v>
      </c>
      <c r="R40" s="106">
        <f>O40</f>
        <v>1283.52</v>
      </c>
      <c r="S40" s="38"/>
      <c r="T40" s="63"/>
      <c r="U40" s="46"/>
    </row>
    <row r="41" spans="2:21" ht="45.75">
      <c r="B41" s="107" t="s">
        <v>97</v>
      </c>
      <c r="C41" s="72" t="s">
        <v>98</v>
      </c>
      <c r="D41" s="204" t="s">
        <v>76</v>
      </c>
      <c r="E41" s="205"/>
      <c r="F41" s="205"/>
      <c r="G41" s="205"/>
      <c r="H41" s="206"/>
      <c r="I41" s="224">
        <v>0</v>
      </c>
      <c r="J41" s="224"/>
      <c r="K41" s="224"/>
      <c r="L41" s="108">
        <v>0</v>
      </c>
      <c r="M41" s="108">
        <v>0</v>
      </c>
      <c r="N41" s="108">
        <v>0</v>
      </c>
      <c r="O41" s="108">
        <v>0</v>
      </c>
      <c r="P41" s="104" t="s">
        <v>76</v>
      </c>
      <c r="Q41" s="108">
        <v>0</v>
      </c>
      <c r="R41" s="109">
        <v>0</v>
      </c>
      <c r="S41" s="38"/>
      <c r="T41" s="63"/>
      <c r="U41" s="46"/>
    </row>
    <row r="42" spans="2:21">
      <c r="B42" s="110"/>
      <c r="C42" s="111" t="s">
        <v>98</v>
      </c>
      <c r="D42" s="112"/>
      <c r="E42" s="113"/>
      <c r="F42" s="113"/>
      <c r="G42" s="113"/>
      <c r="H42" s="114"/>
      <c r="I42" s="210"/>
      <c r="J42" s="211"/>
      <c r="K42" s="212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6.75" hidden="1" customHeight="1">
      <c r="B43" s="107"/>
      <c r="C43" s="72"/>
      <c r="D43" s="118"/>
      <c r="E43" s="119"/>
      <c r="F43" s="119"/>
      <c r="G43" s="119"/>
      <c r="H43" s="120"/>
      <c r="I43" s="207"/>
      <c r="J43" s="208"/>
      <c r="K43" s="209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99</v>
      </c>
      <c r="C44" s="72" t="s">
        <v>100</v>
      </c>
      <c r="D44" s="204" t="s">
        <v>76</v>
      </c>
      <c r="E44" s="205"/>
      <c r="F44" s="205"/>
      <c r="G44" s="205"/>
      <c r="H44" s="206"/>
      <c r="I44" s="207">
        <v>0</v>
      </c>
      <c r="J44" s="208"/>
      <c r="K44" s="209"/>
      <c r="L44" s="108">
        <v>0</v>
      </c>
      <c r="M44" s="108">
        <v>0</v>
      </c>
      <c r="N44" s="108">
        <v>0</v>
      </c>
      <c r="O44" s="108">
        <v>0</v>
      </c>
      <c r="P44" s="104" t="s">
        <v>76</v>
      </c>
      <c r="Q44" s="108">
        <v>0</v>
      </c>
      <c r="R44" s="109">
        <v>0</v>
      </c>
      <c r="S44" s="38"/>
      <c r="T44" s="63"/>
      <c r="U44" s="46"/>
    </row>
    <row r="45" spans="2:21">
      <c r="B45" s="110"/>
      <c r="C45" s="111" t="s">
        <v>100</v>
      </c>
      <c r="D45" s="112"/>
      <c r="E45" s="113"/>
      <c r="F45" s="113"/>
      <c r="G45" s="113"/>
      <c r="H45" s="114"/>
      <c r="I45" s="210"/>
      <c r="J45" s="211"/>
      <c r="K45" s="212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4.5" hidden="1" customHeight="1">
      <c r="B46" s="107"/>
      <c r="C46" s="72"/>
      <c r="D46" s="118"/>
      <c r="E46" s="119"/>
      <c r="F46" s="119"/>
      <c r="G46" s="119"/>
      <c r="H46" s="120"/>
      <c r="I46" s="207"/>
      <c r="J46" s="208"/>
      <c r="K46" s="209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 ht="34.5">
      <c r="B47" s="107" t="s">
        <v>101</v>
      </c>
      <c r="C47" s="72" t="s">
        <v>102</v>
      </c>
      <c r="D47" s="204" t="s">
        <v>76</v>
      </c>
      <c r="E47" s="205"/>
      <c r="F47" s="205"/>
      <c r="G47" s="205"/>
      <c r="H47" s="206"/>
      <c r="I47" s="207">
        <v>0</v>
      </c>
      <c r="J47" s="208"/>
      <c r="K47" s="209"/>
      <c r="L47" s="108">
        <v>0</v>
      </c>
      <c r="M47" s="108">
        <v>0</v>
      </c>
      <c r="N47" s="108">
        <v>0</v>
      </c>
      <c r="O47" s="108">
        <v>0</v>
      </c>
      <c r="P47" s="104" t="s">
        <v>76</v>
      </c>
      <c r="Q47" s="108">
        <v>0</v>
      </c>
      <c r="R47" s="109">
        <v>0</v>
      </c>
      <c r="S47" s="38"/>
      <c r="T47" s="63"/>
      <c r="U47" s="46"/>
    </row>
    <row r="48" spans="2:21">
      <c r="B48" s="110"/>
      <c r="C48" s="111" t="s">
        <v>102</v>
      </c>
      <c r="D48" s="112"/>
      <c r="E48" s="113"/>
      <c r="F48" s="113"/>
      <c r="G48" s="113"/>
      <c r="H48" s="114"/>
      <c r="I48" s="210"/>
      <c r="J48" s="211"/>
      <c r="K48" s="212"/>
      <c r="L48" s="115"/>
      <c r="M48" s="115"/>
      <c r="N48" s="115"/>
      <c r="O48" s="115"/>
      <c r="P48" s="116" t="s">
        <v>76</v>
      </c>
      <c r="Q48" s="115"/>
      <c r="R48" s="117"/>
      <c r="S48" s="87"/>
      <c r="T48" s="88"/>
      <c r="U48" s="89"/>
    </row>
    <row r="49" spans="2:21" ht="7.5" hidden="1" customHeight="1">
      <c r="B49" s="107"/>
      <c r="C49" s="72"/>
      <c r="D49" s="118"/>
      <c r="E49" s="119"/>
      <c r="F49" s="119"/>
      <c r="G49" s="119"/>
      <c r="H49" s="120"/>
      <c r="I49" s="207"/>
      <c r="J49" s="208"/>
      <c r="K49" s="209"/>
      <c r="L49" s="108"/>
      <c r="M49" s="108"/>
      <c r="N49" s="108"/>
      <c r="O49" s="108"/>
      <c r="P49" s="104"/>
      <c r="Q49" s="108"/>
      <c r="R49" s="109"/>
      <c r="S49" s="38"/>
      <c r="T49" s="63"/>
      <c r="U49" s="46"/>
    </row>
    <row r="50" spans="2:21">
      <c r="B50" s="107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21">
        <f>I51+I54</f>
        <v>0</v>
      </c>
      <c r="J50" s="222"/>
      <c r="K50" s="223"/>
      <c r="L50" s="121">
        <f>L51+L54</f>
        <v>0</v>
      </c>
      <c r="M50" s="121">
        <f>M51+M54</f>
        <v>0</v>
      </c>
      <c r="N50" s="121">
        <f>N51+N54</f>
        <v>0</v>
      </c>
      <c r="O50" s="121">
        <f>O51+O54</f>
        <v>0</v>
      </c>
      <c r="P50" s="104" t="s">
        <v>76</v>
      </c>
      <c r="Q50" s="121">
        <f>Q51+Q54</f>
        <v>0</v>
      </c>
      <c r="R50" s="122">
        <f>R51+R54</f>
        <v>0</v>
      </c>
      <c r="S50" s="38"/>
      <c r="T50" s="63"/>
      <c r="U50" s="46"/>
    </row>
    <row r="51" spans="2:21" ht="38.25" customHeight="1">
      <c r="B51" s="123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07">
        <v>0</v>
      </c>
      <c r="J51" s="208"/>
      <c r="K51" s="209"/>
      <c r="L51" s="108">
        <v>0</v>
      </c>
      <c r="M51" s="108">
        <v>0</v>
      </c>
      <c r="N51" s="108">
        <v>0</v>
      </c>
      <c r="O51" s="108">
        <v>0</v>
      </c>
      <c r="P51" s="104" t="s">
        <v>76</v>
      </c>
      <c r="Q51" s="108">
        <v>0</v>
      </c>
      <c r="R51" s="109">
        <v>0</v>
      </c>
      <c r="S51" s="38"/>
      <c r="T51" s="63"/>
      <c r="U51" s="46"/>
    </row>
    <row r="52" spans="2:21">
      <c r="B52" s="124"/>
      <c r="C52" s="111" t="s">
        <v>106</v>
      </c>
      <c r="D52" s="112"/>
      <c r="E52" s="113"/>
      <c r="F52" s="113"/>
      <c r="G52" s="113"/>
      <c r="H52" s="114"/>
      <c r="I52" s="210"/>
      <c r="J52" s="211"/>
      <c r="K52" s="212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7.5" hidden="1" customHeight="1">
      <c r="B53" s="123"/>
      <c r="C53" s="72"/>
      <c r="D53" s="118"/>
      <c r="E53" s="119"/>
      <c r="F53" s="119"/>
      <c r="G53" s="119"/>
      <c r="H53" s="120"/>
      <c r="I53" s="207"/>
      <c r="J53" s="208"/>
      <c r="K53" s="209"/>
      <c r="L53" s="108"/>
      <c r="M53" s="108"/>
      <c r="N53" s="108"/>
      <c r="O53" s="108"/>
      <c r="P53" s="104"/>
      <c r="Q53" s="108"/>
      <c r="R53" s="109"/>
      <c r="S53" s="38"/>
      <c r="T53" s="63"/>
      <c r="U53" s="46"/>
    </row>
    <row r="54" spans="2:21" ht="34.5">
      <c r="B54" s="123" t="s">
        <v>107</v>
      </c>
      <c r="C54" s="72" t="s">
        <v>108</v>
      </c>
      <c r="D54" s="204" t="s">
        <v>76</v>
      </c>
      <c r="E54" s="205"/>
      <c r="F54" s="205"/>
      <c r="G54" s="205"/>
      <c r="H54" s="206"/>
      <c r="I54" s="207">
        <v>0</v>
      </c>
      <c r="J54" s="208"/>
      <c r="K54" s="209"/>
      <c r="L54" s="108">
        <v>0</v>
      </c>
      <c r="M54" s="103">
        <v>0</v>
      </c>
      <c r="N54" s="108">
        <v>0</v>
      </c>
      <c r="O54" s="108">
        <v>0</v>
      </c>
      <c r="P54" s="104" t="s">
        <v>76</v>
      </c>
      <c r="Q54" s="105">
        <f>M54</f>
        <v>0</v>
      </c>
      <c r="R54" s="109">
        <v>0</v>
      </c>
      <c r="S54" s="38"/>
      <c r="T54" s="63"/>
      <c r="U54" s="46"/>
    </row>
    <row r="55" spans="2:21">
      <c r="B55" s="124"/>
      <c r="C55" s="111" t="s">
        <v>108</v>
      </c>
      <c r="D55" s="112"/>
      <c r="E55" s="113"/>
      <c r="F55" s="113"/>
      <c r="G55" s="113"/>
      <c r="H55" s="114"/>
      <c r="I55" s="210"/>
      <c r="J55" s="211"/>
      <c r="K55" s="212"/>
      <c r="L55" s="115"/>
      <c r="M55" s="115"/>
      <c r="N55" s="115"/>
      <c r="O55" s="115"/>
      <c r="P55" s="116" t="s">
        <v>76</v>
      </c>
      <c r="Q55" s="115"/>
      <c r="R55" s="117"/>
      <c r="S55" s="87"/>
      <c r="T55" s="88"/>
      <c r="U55" s="89"/>
    </row>
    <row r="56" spans="2:21" ht="0.75" customHeight="1" thickBot="1">
      <c r="B56" s="123"/>
      <c r="C56" s="125"/>
      <c r="D56" s="126"/>
      <c r="E56" s="127"/>
      <c r="F56" s="127"/>
      <c r="G56" s="127"/>
      <c r="H56" s="128"/>
      <c r="I56" s="213"/>
      <c r="J56" s="214"/>
      <c r="K56" s="215"/>
      <c r="L56" s="129"/>
      <c r="M56" s="129"/>
      <c r="N56" s="129"/>
      <c r="O56" s="129"/>
      <c r="P56" s="130"/>
      <c r="Q56" s="129"/>
      <c r="R56" s="131"/>
      <c r="S56" s="38"/>
      <c r="T56" s="63"/>
      <c r="U56" s="46"/>
    </row>
    <row r="57" spans="2:21" ht="20.25">
      <c r="B57" s="98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0"/>
      <c r="O57" s="100"/>
      <c r="P57" s="100"/>
      <c r="Q57" s="100"/>
      <c r="R57" s="100" t="s">
        <v>109</v>
      </c>
      <c r="S57" s="38"/>
      <c r="T57" s="132" t="s">
        <v>110</v>
      </c>
      <c r="U57" s="46"/>
    </row>
    <row r="58" spans="2:21" ht="15" customHeight="1">
      <c r="B58" s="180" t="s">
        <v>50</v>
      </c>
      <c r="C58" s="199" t="s">
        <v>51</v>
      </c>
      <c r="D58" s="191" t="s">
        <v>52</v>
      </c>
      <c r="E58" s="218"/>
      <c r="F58" s="218"/>
      <c r="G58" s="218"/>
      <c r="H58" s="196"/>
      <c r="I58" s="191" t="s">
        <v>92</v>
      </c>
      <c r="J58" s="218"/>
      <c r="K58" s="196"/>
      <c r="L58" s="178" t="s">
        <v>54</v>
      </c>
      <c r="M58" s="179"/>
      <c r="N58" s="179"/>
      <c r="O58" s="180"/>
      <c r="P58" s="189" t="s">
        <v>55</v>
      </c>
      <c r="Q58" s="178" t="s">
        <v>56</v>
      </c>
      <c r="R58" s="179"/>
      <c r="S58" s="38"/>
      <c r="T58" s="133">
        <v>0</v>
      </c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1" t="s">
        <v>58</v>
      </c>
      <c r="M59" s="194" t="s">
        <v>59</v>
      </c>
      <c r="N59" s="195"/>
      <c r="O59" s="196" t="s">
        <v>60</v>
      </c>
      <c r="P59" s="190"/>
      <c r="Q59" s="199" t="s">
        <v>61</v>
      </c>
      <c r="R59" s="191" t="s">
        <v>62</v>
      </c>
      <c r="S59" s="38"/>
      <c r="T59" s="133">
        <v>0</v>
      </c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199" t="s">
        <v>63</v>
      </c>
      <c r="N60" s="199" t="s">
        <v>64</v>
      </c>
      <c r="O60" s="197"/>
      <c r="P60" s="190"/>
      <c r="Q60" s="200"/>
      <c r="R60" s="201"/>
      <c r="S60" s="38"/>
      <c r="T60" s="133">
        <v>0</v>
      </c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200"/>
      <c r="N61" s="202"/>
      <c r="O61" s="197"/>
      <c r="P61" s="190"/>
      <c r="Q61" s="200"/>
      <c r="R61" s="201"/>
      <c r="S61" s="38"/>
      <c r="T61" s="133">
        <v>0</v>
      </c>
      <c r="U61" s="46"/>
    </row>
    <row r="62" spans="2:21">
      <c r="B62" s="216"/>
      <c r="C62" s="217"/>
      <c r="D62" s="193"/>
      <c r="E62" s="220"/>
      <c r="F62" s="220"/>
      <c r="G62" s="220"/>
      <c r="H62" s="198"/>
      <c r="I62" s="193"/>
      <c r="J62" s="220"/>
      <c r="K62" s="198"/>
      <c r="L62" s="193"/>
      <c r="M62" s="200"/>
      <c r="N62" s="203"/>
      <c r="O62" s="198"/>
      <c r="P62" s="190"/>
      <c r="Q62" s="200"/>
      <c r="R62" s="201"/>
      <c r="S62" s="38"/>
      <c r="T62" s="133">
        <v>0</v>
      </c>
      <c r="U62" s="46"/>
    </row>
    <row r="63" spans="2:21" ht="15.75" thickBot="1">
      <c r="B63" s="39" t="s">
        <v>65</v>
      </c>
      <c r="C63" s="44" t="s">
        <v>66</v>
      </c>
      <c r="D63" s="175" t="s">
        <v>26</v>
      </c>
      <c r="E63" s="176"/>
      <c r="F63" s="176"/>
      <c r="G63" s="176"/>
      <c r="H63" s="177"/>
      <c r="I63" s="178" t="s">
        <v>67</v>
      </c>
      <c r="J63" s="179"/>
      <c r="K63" s="180"/>
      <c r="L63" s="41" t="s">
        <v>7</v>
      </c>
      <c r="M63" s="44" t="s">
        <v>68</v>
      </c>
      <c r="N63" s="43" t="s">
        <v>69</v>
      </c>
      <c r="O63" s="44" t="s">
        <v>70</v>
      </c>
      <c r="P63" s="44" t="s">
        <v>71</v>
      </c>
      <c r="Q63" s="44" t="s">
        <v>72</v>
      </c>
      <c r="R63" s="43" t="s">
        <v>73</v>
      </c>
      <c r="S63" s="38"/>
      <c r="T63" s="133">
        <v>0</v>
      </c>
      <c r="U63" s="46"/>
    </row>
    <row r="64" spans="2:21" ht="34.5">
      <c r="B64" s="134" t="s">
        <v>111</v>
      </c>
      <c r="C64" s="48" t="s">
        <v>112</v>
      </c>
      <c r="D64" s="181"/>
      <c r="E64" s="182"/>
      <c r="F64" s="182"/>
      <c r="G64" s="182"/>
      <c r="H64" s="183"/>
      <c r="I64" s="184">
        <v>0</v>
      </c>
      <c r="J64" s="184"/>
      <c r="K64" s="184"/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6">
        <f>M64-P64</f>
        <v>0</v>
      </c>
      <c r="R64" s="137">
        <f>O64-P64</f>
        <v>0</v>
      </c>
      <c r="S64" s="38"/>
      <c r="T64" s="133">
        <v>0</v>
      </c>
      <c r="U64" s="46"/>
    </row>
    <row r="65" spans="2:21" ht="15.75" thickBot="1">
      <c r="B65" s="138" t="s">
        <v>113</v>
      </c>
      <c r="C65" s="125" t="s">
        <v>114</v>
      </c>
      <c r="D65" s="185" t="s">
        <v>76</v>
      </c>
      <c r="E65" s="186"/>
      <c r="F65" s="186"/>
      <c r="G65" s="186"/>
      <c r="H65" s="187"/>
      <c r="I65" s="188">
        <f>I23+I29+I39</f>
        <v>583637.44000000006</v>
      </c>
      <c r="J65" s="188"/>
      <c r="K65" s="188"/>
      <c r="L65" s="139">
        <f t="shared" ref="L65:R65" si="5">L23+L29+L39</f>
        <v>0</v>
      </c>
      <c r="M65" s="139">
        <f t="shared" si="5"/>
        <v>492537.13</v>
      </c>
      <c r="N65" s="139">
        <f t="shared" si="5"/>
        <v>0</v>
      </c>
      <c r="O65" s="139">
        <f t="shared" si="5"/>
        <v>461732.63</v>
      </c>
      <c r="P65" s="139">
        <f t="shared" si="5"/>
        <v>460449.11</v>
      </c>
      <c r="Q65" s="139">
        <f t="shared" si="5"/>
        <v>32088.02</v>
      </c>
      <c r="R65" s="140">
        <f t="shared" si="5"/>
        <v>1283.52</v>
      </c>
      <c r="S65" s="46"/>
      <c r="T65" s="46"/>
      <c r="U65" s="46"/>
    </row>
    <row r="67" spans="2:21" s="46" customFormat="1" ht="12.75" customHeight="1">
      <c r="B67" s="46" t="s">
        <v>115</v>
      </c>
      <c r="C67" s="141"/>
      <c r="D67" s="141"/>
      <c r="E67" s="141"/>
      <c r="F67" s="141"/>
      <c r="G67" s="141"/>
      <c r="H67" s="142"/>
      <c r="I67" s="171" t="s">
        <v>116</v>
      </c>
      <c r="J67" s="171"/>
      <c r="K67" s="171"/>
      <c r="L67" s="171"/>
      <c r="M67" s="174" t="s">
        <v>117</v>
      </c>
      <c r="N67" s="174"/>
      <c r="O67" s="144"/>
      <c r="P67" s="171" t="s">
        <v>118</v>
      </c>
      <c r="Q67" s="171"/>
      <c r="R67" s="141"/>
    </row>
    <row r="68" spans="2:21" s="46" customFormat="1" ht="12.75" customHeight="1">
      <c r="C68" s="141"/>
      <c r="D68" s="141"/>
      <c r="E68" s="141"/>
      <c r="F68" s="141"/>
      <c r="G68" s="141"/>
      <c r="H68" s="3" t="s">
        <v>119</v>
      </c>
      <c r="I68" s="173" t="s">
        <v>120</v>
      </c>
      <c r="J68" s="173"/>
      <c r="K68" s="173"/>
      <c r="L68" s="173"/>
      <c r="M68" s="174" t="s">
        <v>121</v>
      </c>
      <c r="N68" s="174"/>
      <c r="O68" s="3" t="s">
        <v>119</v>
      </c>
      <c r="P68" s="170" t="s">
        <v>120</v>
      </c>
      <c r="Q68" s="170"/>
    </row>
    <row r="69" spans="2:21" s="46" customFormat="1" ht="12.75" customHeight="1"/>
    <row r="70" spans="2:21" s="46" customFormat="1" ht="30" customHeight="1">
      <c r="B70" s="46" t="s">
        <v>122</v>
      </c>
      <c r="C70" s="141"/>
      <c r="D70" s="141"/>
      <c r="E70" s="141"/>
      <c r="F70" s="141"/>
      <c r="G70" s="141"/>
      <c r="H70" s="142"/>
      <c r="I70" s="171" t="s">
        <v>143</v>
      </c>
      <c r="J70" s="171"/>
      <c r="K70" s="171"/>
      <c r="L70" s="171"/>
      <c r="M70" s="172" t="s">
        <v>123</v>
      </c>
      <c r="N70" s="172"/>
      <c r="O70" s="262" t="s">
        <v>144</v>
      </c>
      <c r="P70" s="171"/>
      <c r="Q70" s="171"/>
      <c r="R70" s="171"/>
    </row>
    <row r="71" spans="2:21" s="46" customFormat="1" ht="34.5" customHeight="1">
      <c r="B71" s="145" t="s">
        <v>124</v>
      </c>
      <c r="C71" s="141"/>
      <c r="D71" s="141"/>
      <c r="E71" s="141"/>
      <c r="F71" s="141"/>
      <c r="G71" s="141"/>
      <c r="H71" s="3" t="s">
        <v>119</v>
      </c>
      <c r="I71" s="173" t="s">
        <v>120</v>
      </c>
      <c r="J71" s="173"/>
      <c r="K71" s="173"/>
      <c r="L71" s="173"/>
      <c r="O71" s="170" t="s">
        <v>125</v>
      </c>
      <c r="P71" s="170"/>
      <c r="Q71" s="170"/>
      <c r="R71" s="170"/>
    </row>
    <row r="72" spans="2:21" s="46" customFormat="1" ht="12.75" customHeight="1">
      <c r="M72" s="174" t="s">
        <v>126</v>
      </c>
      <c r="N72" s="174"/>
      <c r="O72" s="143" t="s">
        <v>127</v>
      </c>
      <c r="P72" s="142"/>
      <c r="Q72" s="171" t="s">
        <v>128</v>
      </c>
      <c r="R72" s="171"/>
    </row>
    <row r="73" spans="2:21" s="46" customFormat="1" ht="12.75" customHeight="1">
      <c r="O73" s="3" t="s">
        <v>129</v>
      </c>
      <c r="P73" s="3" t="s">
        <v>119</v>
      </c>
      <c r="Q73" s="170" t="s">
        <v>120</v>
      </c>
      <c r="R73" s="170"/>
    </row>
    <row r="74" spans="2:21" s="46" customFormat="1" ht="12.75" customHeight="1">
      <c r="B74" s="46" t="s">
        <v>130</v>
      </c>
      <c r="C74" s="171" t="s">
        <v>145</v>
      </c>
      <c r="D74" s="171"/>
      <c r="E74" s="171"/>
      <c r="F74" s="171"/>
      <c r="G74" s="171"/>
      <c r="H74" s="171"/>
      <c r="I74" s="144"/>
      <c r="J74" s="144"/>
      <c r="K74" s="144"/>
      <c r="L74" s="171" t="s">
        <v>146</v>
      </c>
      <c r="M74" s="171"/>
      <c r="N74" s="263" t="s">
        <v>147</v>
      </c>
      <c r="O74" s="263"/>
    </row>
    <row r="75" spans="2:21" s="46" customFormat="1" ht="12.75" customHeight="1">
      <c r="C75" s="141"/>
      <c r="D75" s="141"/>
      <c r="E75" s="141"/>
      <c r="F75" s="141"/>
      <c r="G75" s="141"/>
      <c r="H75" s="146" t="s">
        <v>129</v>
      </c>
      <c r="I75" s="170" t="s">
        <v>119</v>
      </c>
      <c r="J75" s="170"/>
      <c r="K75" s="170"/>
      <c r="L75" s="170" t="s">
        <v>120</v>
      </c>
      <c r="M75" s="170"/>
      <c r="N75" s="170" t="s">
        <v>131</v>
      </c>
      <c r="O75" s="170"/>
    </row>
    <row r="76" spans="2:21" s="46" customFormat="1" ht="12.75" customHeight="1"/>
    <row r="77" spans="2:21" s="46" customFormat="1" ht="12.75" customHeight="1">
      <c r="B77" s="159" t="s">
        <v>148</v>
      </c>
      <c r="C77" s="159"/>
      <c r="D77" s="159"/>
      <c r="E77" s="159"/>
      <c r="F77" s="159"/>
      <c r="G77" s="159"/>
    </row>
    <row r="78" spans="2:21" s="46" customFormat="1" ht="12.75" hidden="1" customHeight="1" thickBot="1"/>
    <row r="79" spans="2:21" s="46" customFormat="1" ht="48" hidden="1" customHeight="1" thickTop="1" thickBot="1">
      <c r="C79" s="160"/>
      <c r="D79" s="161"/>
      <c r="E79" s="161"/>
      <c r="F79" s="161"/>
      <c r="G79" s="161"/>
      <c r="H79" s="161"/>
      <c r="I79" s="161"/>
      <c r="J79" s="161"/>
      <c r="K79" s="162" t="s">
        <v>132</v>
      </c>
      <c r="L79" s="162"/>
      <c r="M79" s="162"/>
      <c r="N79" s="163"/>
    </row>
    <row r="80" spans="2:21" ht="3.75" hidden="1" customHeight="1" thickTop="1" thickBot="1">
      <c r="C80" s="164"/>
      <c r="D80" s="164"/>
      <c r="E80" s="164"/>
      <c r="F80" s="164"/>
      <c r="G80" s="164"/>
      <c r="H80" s="164"/>
      <c r="I80" s="164"/>
      <c r="J80" s="164"/>
      <c r="K80" s="165"/>
      <c r="L80" s="165"/>
      <c r="M80" s="165"/>
      <c r="N80" s="165"/>
    </row>
    <row r="81" spans="3:14" ht="13.5" hidden="1" customHeight="1" thickTop="1">
      <c r="C81" s="166" t="s">
        <v>133</v>
      </c>
      <c r="D81" s="167"/>
      <c r="E81" s="167"/>
      <c r="F81" s="167"/>
      <c r="G81" s="167"/>
      <c r="H81" s="167"/>
      <c r="I81" s="167"/>
      <c r="J81" s="167"/>
      <c r="K81" s="168"/>
      <c r="L81" s="168"/>
      <c r="M81" s="168"/>
      <c r="N81" s="169"/>
    </row>
    <row r="82" spans="3:14" ht="13.5" hidden="1" customHeight="1">
      <c r="C82" s="147" t="s">
        <v>134</v>
      </c>
      <c r="D82" s="148"/>
      <c r="E82" s="148"/>
      <c r="F82" s="148"/>
      <c r="G82" s="148"/>
      <c r="H82" s="148"/>
      <c r="I82" s="148"/>
      <c r="J82" s="148"/>
      <c r="K82" s="157"/>
      <c r="L82" s="157"/>
      <c r="M82" s="157"/>
      <c r="N82" s="158"/>
    </row>
    <row r="83" spans="3:14" ht="13.5" hidden="1" customHeight="1">
      <c r="C83" s="147" t="s">
        <v>135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136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137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138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139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140</v>
      </c>
      <c r="D88" s="148"/>
      <c r="E88" s="148"/>
      <c r="F88" s="148"/>
      <c r="G88" s="148"/>
      <c r="H88" s="148"/>
      <c r="I88" s="148"/>
      <c r="J88" s="148"/>
      <c r="K88" s="149"/>
      <c r="L88" s="149"/>
      <c r="M88" s="149"/>
      <c r="N88" s="150"/>
    </row>
    <row r="89" spans="3:14" ht="15.75" hidden="1" thickBot="1">
      <c r="C89" s="151" t="s">
        <v>141</v>
      </c>
      <c r="D89" s="152"/>
      <c r="E89" s="152"/>
      <c r="F89" s="152"/>
      <c r="G89" s="152"/>
      <c r="H89" s="152"/>
      <c r="I89" s="152"/>
      <c r="J89" s="152"/>
      <c r="K89" s="153"/>
      <c r="L89" s="153"/>
      <c r="M89" s="153"/>
      <c r="N89" s="154"/>
    </row>
    <row r="90" spans="3:14" ht="3.75" hidden="1" customHeight="1" thickTop="1">
      <c r="C90" s="155"/>
      <c r="D90" s="155"/>
      <c r="E90" s="155"/>
      <c r="F90" s="155"/>
      <c r="G90" s="155"/>
      <c r="H90" s="155"/>
      <c r="I90" s="155"/>
      <c r="J90" s="155"/>
      <c r="K90" s="156"/>
      <c r="L90" s="156"/>
      <c r="M90" s="156"/>
      <c r="N90" s="156"/>
    </row>
    <row r="91" spans="3:14" hidden="1"/>
  </sheetData>
  <mergeCells count="153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'0503738'!TR_17824571691_1545025367</vt:lpstr>
      <vt:lpstr>'0503738'!TR_17824571691_1545025368</vt:lpstr>
      <vt:lpstr>'0503738'!TR_17824571691_1545025369</vt:lpstr>
      <vt:lpstr>'0503738'!TR_17824571691_1545025370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2021-03-23T09:36:56Z</cp:lastPrinted>
  <dcterms:created xsi:type="dcterms:W3CDTF">2021-03-23T07:32:31Z</dcterms:created>
  <dcterms:modified xsi:type="dcterms:W3CDTF">2021-03-23T09:36:57Z</dcterms:modified>
</cp:coreProperties>
</file>